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0380" windowHeight="7935" activeTab="0"/>
  </bookViews>
  <sheets>
    <sheet name="Production &amp; inventories" sheetId="1" r:id="rId1"/>
  </sheets>
  <definedNames/>
  <calcPr fullCalcOnLoad="1"/>
</workbook>
</file>

<file path=xl/sharedStrings.xml><?xml version="1.0" encoding="utf-8"?>
<sst xmlns="http://schemas.openxmlformats.org/spreadsheetml/2006/main" count="128" uniqueCount="52">
  <si>
    <t>Nylon</t>
  </si>
  <si>
    <t>Filament/</t>
  </si>
  <si>
    <t>Polyester</t>
  </si>
  <si>
    <t>Staple/</t>
  </si>
  <si>
    <t>Acrylic</t>
  </si>
  <si>
    <t>Cellulosic</t>
  </si>
  <si>
    <t>Grand Total/</t>
  </si>
  <si>
    <t>合計</t>
  </si>
  <si>
    <t>Source:</t>
  </si>
  <si>
    <t>Ministry of Economy, Trade and Industry</t>
  </si>
  <si>
    <t>経済産業省</t>
  </si>
  <si>
    <t>Note:</t>
  </si>
  <si>
    <t>*Provisional</t>
  </si>
  <si>
    <r>
      <t xml:space="preserve">* </t>
    </r>
    <r>
      <rPr>
        <sz val="11"/>
        <rFont val="ＭＳ Ｐゴシック"/>
        <family val="3"/>
      </rPr>
      <t>は速報値</t>
    </r>
  </si>
  <si>
    <r>
      <t>ナイロン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</si>
  <si>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</si>
  <si>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s</t>
    </r>
  </si>
  <si>
    <r>
      <t>アクリル</t>
    </r>
    <r>
      <rPr>
        <sz val="8"/>
        <rFont val="Arial"/>
        <family val="2"/>
      </rPr>
      <t>s</t>
    </r>
  </si>
  <si>
    <r>
      <t>セルロース</t>
    </r>
    <r>
      <rPr>
        <sz val="8"/>
        <rFont val="Arial"/>
        <family val="2"/>
      </rPr>
      <t>f</t>
    </r>
  </si>
  <si>
    <r>
      <t>セルロース</t>
    </r>
    <r>
      <rPr>
        <sz val="8"/>
        <rFont val="Arial"/>
        <family val="2"/>
      </rPr>
      <t>s</t>
    </r>
  </si>
  <si>
    <r>
      <t>(</t>
    </r>
    <r>
      <rPr>
        <sz val="11"/>
        <rFont val="ＭＳ Ｐゴシック"/>
        <family val="3"/>
      </rPr>
      <t>出所</t>
    </r>
    <r>
      <rPr>
        <sz val="11"/>
        <rFont val="Arial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</si>
  <si>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)</t>
    </r>
  </si>
  <si>
    <r>
      <t>Production &amp; inventories of man-made fibers</t>
    </r>
    <r>
      <rPr>
        <sz val="11"/>
        <color indexed="62"/>
        <rFont val="ＭＳ Ｐゴシック"/>
        <family val="3"/>
      </rPr>
      <t>（</t>
    </r>
    <r>
      <rPr>
        <sz val="11"/>
        <color indexed="62"/>
        <rFont val="Arial"/>
        <family val="2"/>
      </rPr>
      <t>monthly</t>
    </r>
    <r>
      <rPr>
        <sz val="11"/>
        <color indexed="62"/>
        <rFont val="ＭＳ Ｐゴシック"/>
        <family val="3"/>
      </rPr>
      <t>）</t>
    </r>
    <r>
      <rPr>
        <sz val="11"/>
        <color indexed="62"/>
        <rFont val="Arial"/>
        <family val="2"/>
      </rPr>
      <t>/</t>
    </r>
    <r>
      <rPr>
        <sz val="11"/>
        <color indexed="62"/>
        <rFont val="ＭＳ Ｐゴシック"/>
        <family val="3"/>
      </rPr>
      <t>化学繊維の生産・在庫月別データ</t>
    </r>
  </si>
  <si>
    <r>
      <t>◆</t>
    </r>
    <r>
      <rPr>
        <sz val="11"/>
        <color indexed="62"/>
        <rFont val="Arial"/>
        <family val="2"/>
      </rPr>
      <t>Production/</t>
    </r>
    <r>
      <rPr>
        <sz val="11"/>
        <color indexed="62"/>
        <rFont val="ＭＳ Ｐゴシック"/>
        <family val="3"/>
      </rPr>
      <t>生産</t>
    </r>
  </si>
  <si>
    <r>
      <t>(m.t./</t>
    </r>
    <r>
      <rPr>
        <sz val="11"/>
        <color indexed="62"/>
        <rFont val="ＭＳ Ｐゴシック"/>
        <family val="3"/>
      </rPr>
      <t>トン</t>
    </r>
    <r>
      <rPr>
        <sz val="11"/>
        <color indexed="62"/>
        <rFont val="Arial"/>
        <family val="2"/>
      </rPr>
      <t>)</t>
    </r>
  </si>
  <si>
    <t>12*</t>
  </si>
  <si>
    <r>
      <t>◆</t>
    </r>
    <r>
      <rPr>
        <sz val="11"/>
        <color indexed="62"/>
        <rFont val="Arial"/>
        <family val="2"/>
      </rPr>
      <t>Inventories/</t>
    </r>
    <r>
      <rPr>
        <sz val="11"/>
        <color indexed="62"/>
        <rFont val="ＭＳ Ｐゴシック"/>
        <family val="3"/>
      </rPr>
      <t>在庫</t>
    </r>
  </si>
  <si>
    <r>
      <t>ポリエステル</t>
    </r>
    <r>
      <rPr>
        <sz val="8"/>
        <rFont val="Arial"/>
        <family val="2"/>
      </rPr>
      <t>f</t>
    </r>
  </si>
  <si>
    <t>合繊f</t>
  </si>
  <si>
    <t>合繊s</t>
  </si>
  <si>
    <t>Synthetic</t>
  </si>
  <si>
    <t>Chemical</t>
  </si>
  <si>
    <t>化繊f</t>
  </si>
  <si>
    <t>化繊s</t>
  </si>
  <si>
    <t>年計</t>
  </si>
  <si>
    <t>Polypropylene</t>
  </si>
  <si>
    <t>Polypropylene</t>
  </si>
  <si>
    <r>
      <t>ポリプロピレン</t>
    </r>
    <r>
      <rPr>
        <sz val="8"/>
        <rFont val="Arial"/>
        <family val="2"/>
      </rPr>
      <t>f</t>
    </r>
  </si>
  <si>
    <r>
      <t>ポリプロピレン</t>
    </r>
    <r>
      <rPr>
        <sz val="8"/>
        <rFont val="Arial"/>
        <family val="2"/>
      </rPr>
      <t>s</t>
    </r>
  </si>
  <si>
    <t>ポリプロピレンf</t>
  </si>
  <si>
    <t>ポリプロピレンs</t>
  </si>
  <si>
    <t>Others</t>
  </si>
  <si>
    <r>
      <t>その他合繊</t>
    </r>
    <r>
      <rPr>
        <sz val="8"/>
        <rFont val="Arial"/>
        <family val="2"/>
      </rPr>
      <t>f</t>
    </r>
  </si>
  <si>
    <r>
      <t>その他合繊</t>
    </r>
    <r>
      <rPr>
        <sz val="8"/>
        <rFont val="Arial"/>
        <family val="2"/>
      </rPr>
      <t>s</t>
    </r>
  </si>
  <si>
    <t>5*</t>
  </si>
  <si>
    <t>6*</t>
  </si>
  <si>
    <t>7*</t>
  </si>
  <si>
    <t>8*</t>
  </si>
  <si>
    <t>9*</t>
  </si>
  <si>
    <t>10*</t>
  </si>
  <si>
    <t>11*</t>
  </si>
  <si>
    <t>5*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</si>
</sst>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8"/>
      <name val="Arial"/>
      <family val="2"/>
    </font>
    <font>
      <sz val="11"/>
      <color indexed="62"/>
      <name val="Arial"/>
      <family val="2"/>
    </font>
    <font>
      <sz val="11"/>
      <color indexed="62"/>
      <name val="ＭＳ Ｐゴシック"/>
      <family val="3"/>
    </font>
    <font>
      <sz val="11"/>
      <color indexed="56"/>
      <name val="Arial"/>
      <family val="2"/>
    </font>
    <font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5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176" fontId="6" fillId="35" borderId="14" xfId="0" applyNumberFormat="1" applyFont="1" applyFill="1" applyBorder="1" applyAlignment="1">
      <alignment horizontal="right" vertical="center"/>
    </xf>
    <xf numFmtId="176" fontId="6" fillId="35" borderId="10" xfId="0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176" fontId="8" fillId="35" borderId="14" xfId="0" applyNumberFormat="1" applyFont="1" applyFill="1" applyBorder="1" applyAlignment="1">
      <alignment horizontal="right" vertical="center"/>
    </xf>
    <xf numFmtId="176" fontId="8" fillId="35" borderId="10" xfId="0" applyNumberFormat="1" applyFont="1" applyFill="1" applyBorder="1" applyAlignment="1">
      <alignment horizontal="right" vertical="center"/>
    </xf>
    <xf numFmtId="176" fontId="8" fillId="35" borderId="11" xfId="0" applyNumberFormat="1" applyFont="1" applyFill="1" applyBorder="1" applyAlignment="1">
      <alignment horizontal="right" vertical="center"/>
    </xf>
    <xf numFmtId="176" fontId="8" fillId="36" borderId="23" xfId="0" applyNumberFormat="1" applyFont="1" applyFill="1" applyBorder="1" applyAlignment="1">
      <alignment horizontal="right" vertical="center"/>
    </xf>
    <xf numFmtId="176" fontId="6" fillId="36" borderId="14" xfId="0" applyNumberFormat="1" applyFont="1" applyFill="1" applyBorder="1" applyAlignment="1">
      <alignment horizontal="right" vertical="center"/>
    </xf>
    <xf numFmtId="176" fontId="6" fillId="36" borderId="10" xfId="0" applyNumberFormat="1" applyFont="1" applyFill="1" applyBorder="1" applyAlignment="1">
      <alignment horizontal="right" vertical="center"/>
    </xf>
    <xf numFmtId="176" fontId="6" fillId="36" borderId="11" xfId="0" applyNumberFormat="1" applyFont="1" applyFill="1" applyBorder="1" applyAlignment="1">
      <alignment horizontal="right" vertical="center"/>
    </xf>
    <xf numFmtId="176" fontId="8" fillId="36" borderId="14" xfId="0" applyNumberFormat="1" applyFont="1" applyFill="1" applyBorder="1" applyAlignment="1">
      <alignment horizontal="right" vertical="center"/>
    </xf>
    <xf numFmtId="176" fontId="8" fillId="36" borderId="10" xfId="0" applyNumberFormat="1" applyFont="1" applyFill="1" applyBorder="1" applyAlignment="1">
      <alignment horizontal="right" vertical="center"/>
    </xf>
    <xf numFmtId="176" fontId="8" fillId="36" borderId="11" xfId="0" applyNumberFormat="1" applyFont="1" applyFill="1" applyBorder="1" applyAlignment="1">
      <alignment horizontal="right" vertical="center"/>
    </xf>
    <xf numFmtId="176" fontId="6" fillId="36" borderId="2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1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0" cy="190500"/>
    <xdr:sp>
      <xdr:nvSpPr>
        <xdr:cNvPr id="1" name="AutoShape 1" descr="tytle_back3"/>
        <xdr:cNvSpPr>
          <a:spLocks noChangeAspect="1"/>
        </xdr:cNvSpPr>
      </xdr:nvSpPr>
      <xdr:spPr>
        <a:xfrm>
          <a:off x="5048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1"/>
  <sheetViews>
    <sheetView showGridLines="0" tabSelected="1" zoomScale="120" zoomScaleNormal="120" zoomScalePageLayoutView="0" workbookViewId="0" topLeftCell="A3">
      <pane ySplit="43" topLeftCell="A110" activePane="bottomLeft" state="frozen"/>
      <selection pane="topLeft" activeCell="A3" sqref="A3"/>
      <selection pane="bottomLeft" activeCell="C116" sqref="C116"/>
    </sheetView>
  </sheetViews>
  <sheetFormatPr defaultColWidth="9.00390625" defaultRowHeight="13.5"/>
  <cols>
    <col min="1" max="1" width="6.625" style="4" customWidth="1"/>
    <col min="2" max="2" width="4.625" style="4" customWidth="1"/>
    <col min="3" max="6" width="10.125" style="4" customWidth="1"/>
    <col min="7" max="12" width="10.125" style="4" hidden="1" customWidth="1"/>
    <col min="13" max="14" width="10.125" style="4" customWidth="1"/>
    <col min="15" max="17" width="10.125" style="4" hidden="1" customWidth="1"/>
    <col min="18" max="16384" width="9.00390625" style="4" customWidth="1"/>
  </cols>
  <sheetData>
    <row r="1" spans="1:17" ht="14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4.25">
      <c r="A3" s="25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6" t="s">
        <v>24</v>
      </c>
    </row>
    <row r="4" spans="1:17" ht="12" customHeight="1">
      <c r="A4" s="6"/>
      <c r="B4" s="7"/>
      <c r="C4" s="8" t="s">
        <v>0</v>
      </c>
      <c r="D4" s="8" t="s">
        <v>2</v>
      </c>
      <c r="E4" s="8" t="s">
        <v>2</v>
      </c>
      <c r="F4" s="8" t="s">
        <v>4</v>
      </c>
      <c r="G4" s="8" t="s">
        <v>36</v>
      </c>
      <c r="H4" s="8" t="s">
        <v>36</v>
      </c>
      <c r="I4" s="8" t="s">
        <v>41</v>
      </c>
      <c r="J4" s="8" t="s">
        <v>41</v>
      </c>
      <c r="K4" s="8" t="s">
        <v>30</v>
      </c>
      <c r="L4" s="8" t="s">
        <v>30</v>
      </c>
      <c r="M4" s="8" t="s">
        <v>5</v>
      </c>
      <c r="N4" s="8" t="s">
        <v>5</v>
      </c>
      <c r="O4" s="8" t="s">
        <v>31</v>
      </c>
      <c r="P4" s="8" t="s">
        <v>31</v>
      </c>
      <c r="Q4" s="8" t="s">
        <v>6</v>
      </c>
    </row>
    <row r="5" spans="1:17" ht="12" customHeight="1">
      <c r="A5" s="9"/>
      <c r="B5" s="10"/>
      <c r="C5" s="11" t="s">
        <v>1</v>
      </c>
      <c r="D5" s="11" t="s">
        <v>1</v>
      </c>
      <c r="E5" s="11" t="s">
        <v>3</v>
      </c>
      <c r="F5" s="11" t="s">
        <v>3</v>
      </c>
      <c r="G5" s="11" t="s">
        <v>1</v>
      </c>
      <c r="H5" s="11" t="s">
        <v>3</v>
      </c>
      <c r="I5" s="11" t="s">
        <v>1</v>
      </c>
      <c r="J5" s="11" t="s">
        <v>3</v>
      </c>
      <c r="K5" s="11" t="s">
        <v>1</v>
      </c>
      <c r="L5" s="11" t="s">
        <v>3</v>
      </c>
      <c r="M5" s="11" t="s">
        <v>1</v>
      </c>
      <c r="N5" s="11" t="s">
        <v>3</v>
      </c>
      <c r="O5" s="11" t="s">
        <v>1</v>
      </c>
      <c r="P5" s="11" t="s">
        <v>3</v>
      </c>
      <c r="Q5" s="1" t="s">
        <v>7</v>
      </c>
    </row>
    <row r="6" spans="1:17" ht="12" customHeight="1">
      <c r="A6" s="12"/>
      <c r="B6" s="13"/>
      <c r="C6" s="2" t="s">
        <v>14</v>
      </c>
      <c r="D6" s="2" t="s">
        <v>27</v>
      </c>
      <c r="E6" s="2" t="s">
        <v>16</v>
      </c>
      <c r="F6" s="2" t="s">
        <v>17</v>
      </c>
      <c r="G6" s="2" t="s">
        <v>37</v>
      </c>
      <c r="H6" s="2" t="s">
        <v>38</v>
      </c>
      <c r="I6" s="2" t="s">
        <v>42</v>
      </c>
      <c r="J6" s="2" t="s">
        <v>43</v>
      </c>
      <c r="K6" s="2" t="s">
        <v>28</v>
      </c>
      <c r="L6" s="2" t="s">
        <v>29</v>
      </c>
      <c r="M6" s="2" t="s">
        <v>18</v>
      </c>
      <c r="N6" s="2" t="s">
        <v>19</v>
      </c>
      <c r="O6" s="2" t="s">
        <v>32</v>
      </c>
      <c r="P6" s="2" t="s">
        <v>33</v>
      </c>
      <c r="Q6" s="14"/>
    </row>
    <row r="7" spans="1:17" ht="14.25" hidden="1">
      <c r="A7" s="27">
        <v>2010</v>
      </c>
      <c r="B7" s="27">
        <v>1</v>
      </c>
      <c r="C7" s="28">
        <v>8096</v>
      </c>
      <c r="D7" s="28">
        <v>15817</v>
      </c>
      <c r="E7" s="28">
        <v>14682</v>
      </c>
      <c r="F7" s="28">
        <v>10283</v>
      </c>
      <c r="G7" s="28">
        <v>5440</v>
      </c>
      <c r="H7" s="28">
        <v>4089</v>
      </c>
      <c r="I7" s="46">
        <f aca="true" t="shared" si="0" ref="I7:I18">IF(K7="","",K7-SUM(C7:D7,G7))</f>
        <v>5277</v>
      </c>
      <c r="J7" s="46">
        <f aca="true" t="shared" si="1" ref="J7:J18">IF(L7="","",L7-SUM(E7:F7,H7))</f>
        <v>2776</v>
      </c>
      <c r="K7" s="28">
        <v>34630</v>
      </c>
      <c r="L7" s="28">
        <v>31830</v>
      </c>
      <c r="M7" s="28">
        <v>1878</v>
      </c>
      <c r="N7" s="28">
        <v>12959</v>
      </c>
      <c r="O7" s="53">
        <f aca="true" t="shared" si="2" ref="O7:O18">IF(K7="","",SUM(K7,M7))</f>
        <v>36508</v>
      </c>
      <c r="P7" s="53">
        <f aca="true" t="shared" si="3" ref="P7:P18">IF(L7="","",SUM(L7,N7))</f>
        <v>44789</v>
      </c>
      <c r="Q7" s="53">
        <f aca="true" t="shared" si="4" ref="Q7:Q18">IF(O7="","",SUM(O7:P7))</f>
        <v>81297</v>
      </c>
    </row>
    <row r="8" spans="1:17" ht="14.25" hidden="1">
      <c r="A8" s="29"/>
      <c r="B8" s="29">
        <v>2</v>
      </c>
      <c r="C8" s="30">
        <v>6974</v>
      </c>
      <c r="D8" s="30">
        <v>14113</v>
      </c>
      <c r="E8" s="30">
        <v>11896</v>
      </c>
      <c r="F8" s="30">
        <v>9402</v>
      </c>
      <c r="G8" s="30">
        <v>5004</v>
      </c>
      <c r="H8" s="30">
        <v>3552</v>
      </c>
      <c r="I8" s="47">
        <f t="shared" si="0"/>
        <v>6424</v>
      </c>
      <c r="J8" s="47">
        <f t="shared" si="1"/>
        <v>2997</v>
      </c>
      <c r="K8" s="30">
        <v>32515</v>
      </c>
      <c r="L8" s="30">
        <v>27847</v>
      </c>
      <c r="M8" s="30">
        <v>1762</v>
      </c>
      <c r="N8" s="30">
        <v>11388</v>
      </c>
      <c r="O8" s="54">
        <f t="shared" si="2"/>
        <v>34277</v>
      </c>
      <c r="P8" s="54">
        <f t="shared" si="3"/>
        <v>39235</v>
      </c>
      <c r="Q8" s="54">
        <f t="shared" si="4"/>
        <v>73512</v>
      </c>
    </row>
    <row r="9" spans="1:17" ht="14.25" hidden="1">
      <c r="A9" s="29"/>
      <c r="B9" s="29">
        <v>3</v>
      </c>
      <c r="C9" s="30">
        <v>6573</v>
      </c>
      <c r="D9" s="30">
        <v>15280</v>
      </c>
      <c r="E9" s="30">
        <v>13211</v>
      </c>
      <c r="F9" s="30">
        <v>12216</v>
      </c>
      <c r="G9" s="30">
        <v>5358</v>
      </c>
      <c r="H9" s="30">
        <v>4407</v>
      </c>
      <c r="I9" s="47">
        <f t="shared" si="0"/>
        <v>6884</v>
      </c>
      <c r="J9" s="47">
        <f t="shared" si="1"/>
        <v>3271</v>
      </c>
      <c r="K9" s="30">
        <v>34095</v>
      </c>
      <c r="L9" s="30">
        <v>33105</v>
      </c>
      <c r="M9" s="30">
        <v>2000</v>
      </c>
      <c r="N9" s="30">
        <v>12339</v>
      </c>
      <c r="O9" s="54">
        <f t="shared" si="2"/>
        <v>36095</v>
      </c>
      <c r="P9" s="54">
        <f t="shared" si="3"/>
        <v>45444</v>
      </c>
      <c r="Q9" s="54">
        <f t="shared" si="4"/>
        <v>81539</v>
      </c>
    </row>
    <row r="10" spans="1:17" ht="14.25" hidden="1">
      <c r="A10" s="29"/>
      <c r="B10" s="29">
        <v>4</v>
      </c>
      <c r="C10" s="30">
        <v>7735</v>
      </c>
      <c r="D10" s="30">
        <v>15269</v>
      </c>
      <c r="E10" s="30">
        <v>13590</v>
      </c>
      <c r="F10" s="30">
        <v>12526</v>
      </c>
      <c r="G10" s="30">
        <v>5676</v>
      </c>
      <c r="H10" s="30">
        <v>4133</v>
      </c>
      <c r="I10" s="47">
        <f t="shared" si="0"/>
        <v>7658</v>
      </c>
      <c r="J10" s="47">
        <f t="shared" si="1"/>
        <v>3862</v>
      </c>
      <c r="K10" s="30">
        <v>36338</v>
      </c>
      <c r="L10" s="30">
        <v>34111</v>
      </c>
      <c r="M10" s="30">
        <v>2022</v>
      </c>
      <c r="N10" s="30">
        <v>12820</v>
      </c>
      <c r="O10" s="54">
        <f t="shared" si="2"/>
        <v>38360</v>
      </c>
      <c r="P10" s="54">
        <f t="shared" si="3"/>
        <v>46931</v>
      </c>
      <c r="Q10" s="54">
        <f t="shared" si="4"/>
        <v>85291</v>
      </c>
    </row>
    <row r="11" spans="1:17" ht="14.25" hidden="1">
      <c r="A11" s="29"/>
      <c r="B11" s="29">
        <v>5</v>
      </c>
      <c r="C11" s="30">
        <v>7935</v>
      </c>
      <c r="D11" s="30">
        <v>15890</v>
      </c>
      <c r="E11" s="30">
        <v>13729</v>
      </c>
      <c r="F11" s="30">
        <v>13459</v>
      </c>
      <c r="G11" s="30">
        <v>5514</v>
      </c>
      <c r="H11" s="30">
        <v>3806</v>
      </c>
      <c r="I11" s="47">
        <f t="shared" si="0"/>
        <v>7569</v>
      </c>
      <c r="J11" s="47">
        <f t="shared" si="1"/>
        <v>3727</v>
      </c>
      <c r="K11" s="30">
        <v>36908</v>
      </c>
      <c r="L11" s="30">
        <v>34721</v>
      </c>
      <c r="M11" s="30">
        <v>1973</v>
      </c>
      <c r="N11" s="30">
        <v>13053</v>
      </c>
      <c r="O11" s="54">
        <f t="shared" si="2"/>
        <v>38881</v>
      </c>
      <c r="P11" s="54">
        <f t="shared" si="3"/>
        <v>47774</v>
      </c>
      <c r="Q11" s="54">
        <f t="shared" si="4"/>
        <v>86655</v>
      </c>
    </row>
    <row r="12" spans="1:17" ht="14.25" hidden="1">
      <c r="A12" s="29"/>
      <c r="B12" s="29">
        <v>6</v>
      </c>
      <c r="C12" s="30">
        <v>7204</v>
      </c>
      <c r="D12" s="30">
        <v>16319</v>
      </c>
      <c r="E12" s="30">
        <v>12833</v>
      </c>
      <c r="F12" s="30">
        <v>12297</v>
      </c>
      <c r="G12" s="30">
        <v>5425</v>
      </c>
      <c r="H12" s="30">
        <v>4262</v>
      </c>
      <c r="I12" s="47">
        <f t="shared" si="0"/>
        <v>8174</v>
      </c>
      <c r="J12" s="47">
        <f t="shared" si="1"/>
        <v>3654</v>
      </c>
      <c r="K12" s="30">
        <v>37122</v>
      </c>
      <c r="L12" s="30">
        <v>33046</v>
      </c>
      <c r="M12" s="30">
        <v>2079</v>
      </c>
      <c r="N12" s="30">
        <v>12572</v>
      </c>
      <c r="O12" s="54">
        <f t="shared" si="2"/>
        <v>39201</v>
      </c>
      <c r="P12" s="54">
        <f t="shared" si="3"/>
        <v>45618</v>
      </c>
      <c r="Q12" s="54">
        <f t="shared" si="4"/>
        <v>84819</v>
      </c>
    </row>
    <row r="13" spans="1:17" ht="14.25" hidden="1">
      <c r="A13" s="29"/>
      <c r="B13" s="29">
        <v>7</v>
      </c>
      <c r="C13" s="30">
        <v>8485</v>
      </c>
      <c r="D13" s="30">
        <v>16603</v>
      </c>
      <c r="E13" s="30">
        <v>13826</v>
      </c>
      <c r="F13" s="30">
        <v>12236</v>
      </c>
      <c r="G13" s="30">
        <v>5666</v>
      </c>
      <c r="H13" s="30">
        <v>4364</v>
      </c>
      <c r="I13" s="47">
        <f t="shared" si="0"/>
        <v>9075</v>
      </c>
      <c r="J13" s="47">
        <f t="shared" si="1"/>
        <v>3568</v>
      </c>
      <c r="K13" s="30">
        <v>39829</v>
      </c>
      <c r="L13" s="30">
        <v>33994</v>
      </c>
      <c r="M13" s="30">
        <v>2149</v>
      </c>
      <c r="N13" s="30">
        <v>12392</v>
      </c>
      <c r="O13" s="54">
        <f t="shared" si="2"/>
        <v>41978</v>
      </c>
      <c r="P13" s="54">
        <f t="shared" si="3"/>
        <v>46386</v>
      </c>
      <c r="Q13" s="54">
        <f t="shared" si="4"/>
        <v>88364</v>
      </c>
    </row>
    <row r="14" spans="1:17" ht="14.25" hidden="1">
      <c r="A14" s="29"/>
      <c r="B14" s="29">
        <v>8</v>
      </c>
      <c r="C14" s="30">
        <v>8513</v>
      </c>
      <c r="D14" s="30">
        <v>16759</v>
      </c>
      <c r="E14" s="30">
        <v>13772</v>
      </c>
      <c r="F14" s="30">
        <v>12452</v>
      </c>
      <c r="G14" s="30">
        <v>5200</v>
      </c>
      <c r="H14" s="30">
        <v>4221</v>
      </c>
      <c r="I14" s="47">
        <f t="shared" si="0"/>
        <v>8963</v>
      </c>
      <c r="J14" s="47">
        <f t="shared" si="1"/>
        <v>3945</v>
      </c>
      <c r="K14" s="30">
        <v>39435</v>
      </c>
      <c r="L14" s="30">
        <v>34390</v>
      </c>
      <c r="M14" s="30">
        <v>1873</v>
      </c>
      <c r="N14" s="30">
        <v>12892</v>
      </c>
      <c r="O14" s="54">
        <f t="shared" si="2"/>
        <v>41308</v>
      </c>
      <c r="P14" s="54">
        <f t="shared" si="3"/>
        <v>47282</v>
      </c>
      <c r="Q14" s="54">
        <f t="shared" si="4"/>
        <v>88590</v>
      </c>
    </row>
    <row r="15" spans="1:17" ht="14.25" hidden="1">
      <c r="A15" s="29"/>
      <c r="B15" s="29">
        <v>9</v>
      </c>
      <c r="C15" s="30">
        <v>7616</v>
      </c>
      <c r="D15" s="30">
        <v>16065</v>
      </c>
      <c r="E15" s="30">
        <v>13273</v>
      </c>
      <c r="F15" s="30">
        <v>11575</v>
      </c>
      <c r="G15" s="30">
        <v>5182</v>
      </c>
      <c r="H15" s="30">
        <v>4499</v>
      </c>
      <c r="I15" s="47">
        <f t="shared" si="0"/>
        <v>8502</v>
      </c>
      <c r="J15" s="47">
        <f t="shared" si="1"/>
        <v>1909</v>
      </c>
      <c r="K15" s="30">
        <v>37365</v>
      </c>
      <c r="L15" s="30">
        <v>31256</v>
      </c>
      <c r="M15" s="30">
        <v>1757</v>
      </c>
      <c r="N15" s="30">
        <v>9482</v>
      </c>
      <c r="O15" s="54">
        <f t="shared" si="2"/>
        <v>39122</v>
      </c>
      <c r="P15" s="54">
        <f t="shared" si="3"/>
        <v>40738</v>
      </c>
      <c r="Q15" s="54">
        <f t="shared" si="4"/>
        <v>79860</v>
      </c>
    </row>
    <row r="16" spans="1:17" ht="14.25" hidden="1">
      <c r="A16" s="29"/>
      <c r="B16" s="29">
        <v>10</v>
      </c>
      <c r="C16" s="30">
        <v>7724</v>
      </c>
      <c r="D16" s="30">
        <v>15534</v>
      </c>
      <c r="E16" s="30">
        <v>10781</v>
      </c>
      <c r="F16" s="30">
        <v>12975</v>
      </c>
      <c r="G16" s="30">
        <v>5402</v>
      </c>
      <c r="H16" s="30">
        <v>4425</v>
      </c>
      <c r="I16" s="47">
        <f t="shared" si="0"/>
        <v>6902</v>
      </c>
      <c r="J16" s="47">
        <f t="shared" si="1"/>
        <v>2232</v>
      </c>
      <c r="K16" s="30">
        <v>35562</v>
      </c>
      <c r="L16" s="30">
        <v>30413</v>
      </c>
      <c r="M16" s="30">
        <v>2035</v>
      </c>
      <c r="N16" s="30">
        <v>11085</v>
      </c>
      <c r="O16" s="54">
        <f t="shared" si="2"/>
        <v>37597</v>
      </c>
      <c r="P16" s="54">
        <f t="shared" si="3"/>
        <v>41498</v>
      </c>
      <c r="Q16" s="54">
        <f t="shared" si="4"/>
        <v>79095</v>
      </c>
    </row>
    <row r="17" spans="1:17" ht="14.25" hidden="1">
      <c r="A17" s="29"/>
      <c r="B17" s="29">
        <v>11</v>
      </c>
      <c r="C17" s="30">
        <v>8023</v>
      </c>
      <c r="D17" s="30">
        <v>14900</v>
      </c>
      <c r="E17" s="30">
        <v>12461</v>
      </c>
      <c r="F17" s="30">
        <v>10526</v>
      </c>
      <c r="G17" s="30">
        <v>5100</v>
      </c>
      <c r="H17" s="30">
        <v>4376</v>
      </c>
      <c r="I17" s="47">
        <f t="shared" si="0"/>
        <v>9483</v>
      </c>
      <c r="J17" s="47">
        <f t="shared" si="1"/>
        <v>4124</v>
      </c>
      <c r="K17" s="30">
        <v>37506</v>
      </c>
      <c r="L17" s="30">
        <v>31487</v>
      </c>
      <c r="M17" s="30">
        <v>2048</v>
      </c>
      <c r="N17" s="30">
        <v>11676</v>
      </c>
      <c r="O17" s="54">
        <f t="shared" si="2"/>
        <v>39554</v>
      </c>
      <c r="P17" s="54">
        <f t="shared" si="3"/>
        <v>43163</v>
      </c>
      <c r="Q17" s="54">
        <f t="shared" si="4"/>
        <v>82717</v>
      </c>
    </row>
    <row r="18" spans="1:17" ht="14.25" hidden="1">
      <c r="A18" s="29"/>
      <c r="B18" s="31">
        <v>12</v>
      </c>
      <c r="C18" s="32">
        <v>8148</v>
      </c>
      <c r="D18" s="32">
        <v>15902</v>
      </c>
      <c r="E18" s="32">
        <v>14297</v>
      </c>
      <c r="F18" s="32">
        <v>11577</v>
      </c>
      <c r="G18" s="32">
        <v>5701</v>
      </c>
      <c r="H18" s="32">
        <v>3696</v>
      </c>
      <c r="I18" s="48">
        <f t="shared" si="0"/>
        <v>9062</v>
      </c>
      <c r="J18" s="48">
        <f t="shared" si="1"/>
        <v>3473</v>
      </c>
      <c r="K18" s="32">
        <v>38813</v>
      </c>
      <c r="L18" s="32">
        <v>33043</v>
      </c>
      <c r="M18" s="32">
        <v>2102</v>
      </c>
      <c r="N18" s="32">
        <v>12320</v>
      </c>
      <c r="O18" s="55">
        <f t="shared" si="2"/>
        <v>40915</v>
      </c>
      <c r="P18" s="55">
        <f t="shared" si="3"/>
        <v>45363</v>
      </c>
      <c r="Q18" s="55">
        <f t="shared" si="4"/>
        <v>86278</v>
      </c>
    </row>
    <row r="19" spans="1:17" ht="14.25" hidden="1">
      <c r="A19" s="41"/>
      <c r="B19" s="42" t="s">
        <v>34</v>
      </c>
      <c r="C19" s="52">
        <f aca="true" t="shared" si="5" ref="C19:Q19">SUM(C7:C18)</f>
        <v>93026</v>
      </c>
      <c r="D19" s="52">
        <f t="shared" si="5"/>
        <v>188451</v>
      </c>
      <c r="E19" s="52">
        <f t="shared" si="5"/>
        <v>158351</v>
      </c>
      <c r="F19" s="52">
        <f t="shared" si="5"/>
        <v>141524</v>
      </c>
      <c r="G19" s="52">
        <f t="shared" si="5"/>
        <v>64668</v>
      </c>
      <c r="H19" s="52">
        <f t="shared" si="5"/>
        <v>49830</v>
      </c>
      <c r="I19" s="52">
        <f t="shared" si="5"/>
        <v>93973</v>
      </c>
      <c r="J19" s="52">
        <f t="shared" si="5"/>
        <v>39538</v>
      </c>
      <c r="K19" s="52">
        <f>SUM(K7:K18)</f>
        <v>440118</v>
      </c>
      <c r="L19" s="52">
        <f t="shared" si="5"/>
        <v>389243</v>
      </c>
      <c r="M19" s="52">
        <f t="shared" si="5"/>
        <v>23678</v>
      </c>
      <c r="N19" s="52">
        <f t="shared" si="5"/>
        <v>144978</v>
      </c>
      <c r="O19" s="52">
        <f t="shared" si="5"/>
        <v>463796</v>
      </c>
      <c r="P19" s="52">
        <f t="shared" si="5"/>
        <v>534221</v>
      </c>
      <c r="Q19" s="52">
        <f t="shared" si="5"/>
        <v>998017</v>
      </c>
    </row>
    <row r="20" spans="1:17" ht="14.25" hidden="1">
      <c r="A20" s="34">
        <v>2011</v>
      </c>
      <c r="B20" s="34">
        <v>1</v>
      </c>
      <c r="C20" s="35">
        <v>8319</v>
      </c>
      <c r="D20" s="35">
        <v>15860</v>
      </c>
      <c r="E20" s="35">
        <v>13873</v>
      </c>
      <c r="F20" s="35">
        <v>11108</v>
      </c>
      <c r="G20" s="35">
        <v>5563</v>
      </c>
      <c r="H20" s="35">
        <v>3901</v>
      </c>
      <c r="I20" s="49">
        <f>IF(K20="","",K20-SUM(C20:D20,G20))</f>
        <v>8038</v>
      </c>
      <c r="J20" s="49">
        <f>IF(L20="","",L20-SUM(E20:F20,H20))</f>
        <v>3312</v>
      </c>
      <c r="K20" s="35">
        <v>37780</v>
      </c>
      <c r="L20" s="35">
        <v>32194</v>
      </c>
      <c r="M20" s="35">
        <v>2006</v>
      </c>
      <c r="N20" s="35">
        <v>12579</v>
      </c>
      <c r="O20" s="56">
        <f>IF(K20="","",SUM(K20,M20))</f>
        <v>39786</v>
      </c>
      <c r="P20" s="56">
        <f>IF(L20="","",SUM(L20,N20))</f>
        <v>44773</v>
      </c>
      <c r="Q20" s="56">
        <f>IF(O20="","",SUM(O20:P20))</f>
        <v>84559</v>
      </c>
    </row>
    <row r="21" spans="1:17" ht="14.25" hidden="1">
      <c r="A21" s="36"/>
      <c r="B21" s="36">
        <v>2</v>
      </c>
      <c r="C21" s="37">
        <v>7525</v>
      </c>
      <c r="D21" s="37">
        <v>13719</v>
      </c>
      <c r="E21" s="37">
        <v>12382</v>
      </c>
      <c r="F21" s="37">
        <v>10971</v>
      </c>
      <c r="G21" s="37">
        <v>5525</v>
      </c>
      <c r="H21" s="37">
        <v>4280</v>
      </c>
      <c r="I21" s="50">
        <f aca="true" t="shared" si="6" ref="I21:I31">IF(K21="","",K21-SUM(C21:D21,G21))</f>
        <v>8609</v>
      </c>
      <c r="J21" s="50">
        <f aca="true" t="shared" si="7" ref="J21:J31">IF(L21="","",L21-SUM(E21:F21,H21))</f>
        <v>4005</v>
      </c>
      <c r="K21" s="37">
        <v>35378</v>
      </c>
      <c r="L21" s="37">
        <v>31638</v>
      </c>
      <c r="M21" s="37">
        <v>1976</v>
      </c>
      <c r="N21" s="37">
        <v>12141</v>
      </c>
      <c r="O21" s="57">
        <f aca="true" t="shared" si="8" ref="O21:O44">IF(K21="","",SUM(K21,M21))</f>
        <v>37354</v>
      </c>
      <c r="P21" s="57">
        <f aca="true" t="shared" si="9" ref="P21:P44">IF(L21="","",SUM(L21,N21))</f>
        <v>43779</v>
      </c>
      <c r="Q21" s="57">
        <f aca="true" t="shared" si="10" ref="Q21:Q44">IF(O21="","",SUM(O21:P21))</f>
        <v>81133</v>
      </c>
    </row>
    <row r="22" spans="1:17" ht="14.25" hidden="1">
      <c r="A22" s="36"/>
      <c r="B22" s="36">
        <v>3</v>
      </c>
      <c r="C22" s="37">
        <v>7924</v>
      </c>
      <c r="D22" s="37">
        <v>15776</v>
      </c>
      <c r="E22" s="37">
        <v>13318</v>
      </c>
      <c r="F22" s="37">
        <v>14047</v>
      </c>
      <c r="G22" s="37">
        <v>5866</v>
      </c>
      <c r="H22" s="37">
        <v>4213</v>
      </c>
      <c r="I22" s="50">
        <f t="shared" si="6"/>
        <v>9917</v>
      </c>
      <c r="J22" s="50">
        <f t="shared" si="7"/>
        <v>3314</v>
      </c>
      <c r="K22" s="37">
        <v>39483</v>
      </c>
      <c r="L22" s="37">
        <v>34892</v>
      </c>
      <c r="M22" s="37">
        <v>2150</v>
      </c>
      <c r="N22" s="37">
        <v>13176</v>
      </c>
      <c r="O22" s="57">
        <f t="shared" si="8"/>
        <v>41633</v>
      </c>
      <c r="P22" s="57">
        <f t="shared" si="9"/>
        <v>48068</v>
      </c>
      <c r="Q22" s="57">
        <f t="shared" si="10"/>
        <v>89701</v>
      </c>
    </row>
    <row r="23" spans="1:17" ht="14.25" hidden="1">
      <c r="A23" s="36"/>
      <c r="B23" s="36">
        <v>4</v>
      </c>
      <c r="C23" s="37">
        <v>7899</v>
      </c>
      <c r="D23" s="37">
        <v>14771</v>
      </c>
      <c r="E23" s="37">
        <v>13031</v>
      </c>
      <c r="F23" s="37">
        <v>12901</v>
      </c>
      <c r="G23" s="37">
        <v>5444</v>
      </c>
      <c r="H23" s="37">
        <v>4420</v>
      </c>
      <c r="I23" s="50">
        <f t="shared" si="6"/>
        <v>9142</v>
      </c>
      <c r="J23" s="50">
        <f t="shared" si="7"/>
        <v>3475</v>
      </c>
      <c r="K23" s="37">
        <v>37256</v>
      </c>
      <c r="L23" s="37">
        <v>33827</v>
      </c>
      <c r="M23" s="37">
        <v>1827</v>
      </c>
      <c r="N23" s="37">
        <v>12181</v>
      </c>
      <c r="O23" s="57">
        <f t="shared" si="8"/>
        <v>39083</v>
      </c>
      <c r="P23" s="57">
        <f t="shared" si="9"/>
        <v>46008</v>
      </c>
      <c r="Q23" s="57">
        <f t="shared" si="10"/>
        <v>85091</v>
      </c>
    </row>
    <row r="24" spans="1:17" ht="14.25" hidden="1">
      <c r="A24" s="36"/>
      <c r="B24" s="36">
        <v>5</v>
      </c>
      <c r="C24" s="37">
        <v>7616</v>
      </c>
      <c r="D24" s="37">
        <v>14934</v>
      </c>
      <c r="E24" s="37">
        <v>13526</v>
      </c>
      <c r="F24" s="37">
        <v>14149</v>
      </c>
      <c r="G24" s="37">
        <v>5732</v>
      </c>
      <c r="H24" s="37">
        <v>4904</v>
      </c>
      <c r="I24" s="50">
        <f t="shared" si="6"/>
        <v>9360</v>
      </c>
      <c r="J24" s="50">
        <f t="shared" si="7"/>
        <v>4160</v>
      </c>
      <c r="K24" s="37">
        <v>37642</v>
      </c>
      <c r="L24" s="37">
        <v>36739</v>
      </c>
      <c r="M24" s="37">
        <v>2034</v>
      </c>
      <c r="N24" s="37">
        <v>12565</v>
      </c>
      <c r="O24" s="57">
        <f t="shared" si="8"/>
        <v>39676</v>
      </c>
      <c r="P24" s="57">
        <f t="shared" si="9"/>
        <v>49304</v>
      </c>
      <c r="Q24" s="57">
        <f t="shared" si="10"/>
        <v>88980</v>
      </c>
    </row>
    <row r="25" spans="1:17" ht="14.25" hidden="1">
      <c r="A25" s="36"/>
      <c r="B25" s="36">
        <v>6</v>
      </c>
      <c r="C25" s="37">
        <v>7349</v>
      </c>
      <c r="D25" s="37">
        <v>14999</v>
      </c>
      <c r="E25" s="37">
        <v>13255</v>
      </c>
      <c r="F25" s="37">
        <v>13123</v>
      </c>
      <c r="G25" s="37">
        <v>5629</v>
      </c>
      <c r="H25" s="37">
        <v>4827</v>
      </c>
      <c r="I25" s="50">
        <f t="shared" si="6"/>
        <v>9000</v>
      </c>
      <c r="J25" s="50">
        <f t="shared" si="7"/>
        <v>4169</v>
      </c>
      <c r="K25" s="37">
        <v>36977</v>
      </c>
      <c r="L25" s="37">
        <v>35374</v>
      </c>
      <c r="M25" s="37">
        <v>1946</v>
      </c>
      <c r="N25" s="37">
        <v>11593</v>
      </c>
      <c r="O25" s="57">
        <f t="shared" si="8"/>
        <v>38923</v>
      </c>
      <c r="P25" s="57">
        <f t="shared" si="9"/>
        <v>46967</v>
      </c>
      <c r="Q25" s="57">
        <f t="shared" si="10"/>
        <v>85890</v>
      </c>
    </row>
    <row r="26" spans="1:17" ht="14.25" hidden="1">
      <c r="A26" s="36"/>
      <c r="B26" s="36">
        <v>7</v>
      </c>
      <c r="C26" s="37">
        <v>8210</v>
      </c>
      <c r="D26" s="37">
        <v>15407</v>
      </c>
      <c r="E26" s="37">
        <v>13974</v>
      </c>
      <c r="F26" s="37">
        <v>12257</v>
      </c>
      <c r="G26" s="37">
        <v>5830</v>
      </c>
      <c r="H26" s="37">
        <v>4718</v>
      </c>
      <c r="I26" s="50">
        <f t="shared" si="6"/>
        <v>9990</v>
      </c>
      <c r="J26" s="50">
        <f t="shared" si="7"/>
        <v>3645</v>
      </c>
      <c r="K26" s="37">
        <v>39437</v>
      </c>
      <c r="L26" s="37">
        <v>34594</v>
      </c>
      <c r="M26" s="37">
        <v>1983</v>
      </c>
      <c r="N26" s="37">
        <v>12111</v>
      </c>
      <c r="O26" s="57">
        <f t="shared" si="8"/>
        <v>41420</v>
      </c>
      <c r="P26" s="57">
        <f t="shared" si="9"/>
        <v>46705</v>
      </c>
      <c r="Q26" s="57">
        <f t="shared" si="10"/>
        <v>88125</v>
      </c>
    </row>
    <row r="27" spans="1:17" ht="14.25" hidden="1">
      <c r="A27" s="36"/>
      <c r="B27" s="36">
        <v>8</v>
      </c>
      <c r="C27" s="37">
        <v>8505</v>
      </c>
      <c r="D27" s="37">
        <v>15044</v>
      </c>
      <c r="E27" s="37">
        <v>14916</v>
      </c>
      <c r="F27" s="37">
        <v>14073</v>
      </c>
      <c r="G27" s="37">
        <v>5767</v>
      </c>
      <c r="H27" s="37">
        <v>3938</v>
      </c>
      <c r="I27" s="50">
        <f t="shared" si="6"/>
        <v>10001</v>
      </c>
      <c r="J27" s="50">
        <f t="shared" si="7"/>
        <v>2345</v>
      </c>
      <c r="K27" s="37">
        <v>39317</v>
      </c>
      <c r="L27" s="37">
        <v>35272</v>
      </c>
      <c r="M27" s="37">
        <v>1757</v>
      </c>
      <c r="N27" s="37">
        <v>11354</v>
      </c>
      <c r="O27" s="57">
        <f t="shared" si="8"/>
        <v>41074</v>
      </c>
      <c r="P27" s="57">
        <f t="shared" si="9"/>
        <v>46626</v>
      </c>
      <c r="Q27" s="57">
        <f t="shared" si="10"/>
        <v>87700</v>
      </c>
    </row>
    <row r="28" spans="1:17" ht="14.25" hidden="1">
      <c r="A28" s="36"/>
      <c r="B28" s="36">
        <v>9</v>
      </c>
      <c r="C28" s="37">
        <v>7972</v>
      </c>
      <c r="D28" s="37">
        <v>14611</v>
      </c>
      <c r="E28" s="37">
        <v>12104</v>
      </c>
      <c r="F28" s="37">
        <v>13362</v>
      </c>
      <c r="G28" s="37">
        <v>5199</v>
      </c>
      <c r="H28" s="37">
        <v>4376</v>
      </c>
      <c r="I28" s="50">
        <f t="shared" si="6"/>
        <v>9229</v>
      </c>
      <c r="J28" s="50">
        <f t="shared" si="7"/>
        <v>3407</v>
      </c>
      <c r="K28" s="37">
        <v>37011</v>
      </c>
      <c r="L28" s="37">
        <v>33249</v>
      </c>
      <c r="M28" s="37">
        <v>1955</v>
      </c>
      <c r="N28" s="37">
        <v>12143</v>
      </c>
      <c r="O28" s="57">
        <f t="shared" si="8"/>
        <v>38966</v>
      </c>
      <c r="P28" s="57">
        <f t="shared" si="9"/>
        <v>45392</v>
      </c>
      <c r="Q28" s="57">
        <f t="shared" si="10"/>
        <v>84358</v>
      </c>
    </row>
    <row r="29" spans="1:17" ht="14.25" hidden="1">
      <c r="A29" s="36"/>
      <c r="B29" s="36">
        <v>10</v>
      </c>
      <c r="C29" s="37">
        <v>7262</v>
      </c>
      <c r="D29" s="37">
        <v>15098</v>
      </c>
      <c r="E29" s="37">
        <v>11942</v>
      </c>
      <c r="F29" s="37">
        <v>13651</v>
      </c>
      <c r="G29" s="37">
        <v>5706</v>
      </c>
      <c r="H29" s="37">
        <v>4261</v>
      </c>
      <c r="I29" s="50">
        <f t="shared" si="6"/>
        <v>8739</v>
      </c>
      <c r="J29" s="50">
        <f t="shared" si="7"/>
        <v>3111</v>
      </c>
      <c r="K29" s="37">
        <v>36805</v>
      </c>
      <c r="L29" s="37">
        <v>32965</v>
      </c>
      <c r="M29" s="37">
        <v>1202</v>
      </c>
      <c r="N29" s="37">
        <v>12497</v>
      </c>
      <c r="O29" s="57">
        <f t="shared" si="8"/>
        <v>38007</v>
      </c>
      <c r="P29" s="57">
        <f t="shared" si="9"/>
        <v>45462</v>
      </c>
      <c r="Q29" s="57">
        <f t="shared" si="10"/>
        <v>83469</v>
      </c>
    </row>
    <row r="30" spans="1:17" ht="14.25" hidden="1">
      <c r="A30" s="36"/>
      <c r="B30" s="36">
        <v>11</v>
      </c>
      <c r="C30" s="37">
        <v>8089</v>
      </c>
      <c r="D30" s="37">
        <v>15311</v>
      </c>
      <c r="E30" s="37">
        <v>11434</v>
      </c>
      <c r="F30" s="37">
        <v>9963</v>
      </c>
      <c r="G30" s="37">
        <v>5843</v>
      </c>
      <c r="H30" s="37">
        <v>4577</v>
      </c>
      <c r="I30" s="50">
        <f t="shared" si="6"/>
        <v>8425</v>
      </c>
      <c r="J30" s="50">
        <f t="shared" si="7"/>
        <v>2725</v>
      </c>
      <c r="K30" s="37">
        <v>37668</v>
      </c>
      <c r="L30" s="37">
        <v>28699</v>
      </c>
      <c r="M30" s="37">
        <v>1683</v>
      </c>
      <c r="N30" s="37">
        <v>11083</v>
      </c>
      <c r="O30" s="57">
        <f t="shared" si="8"/>
        <v>39351</v>
      </c>
      <c r="P30" s="57">
        <f t="shared" si="9"/>
        <v>39782</v>
      </c>
      <c r="Q30" s="57">
        <f t="shared" si="10"/>
        <v>79133</v>
      </c>
    </row>
    <row r="31" spans="1:17" ht="14.25" hidden="1">
      <c r="A31" s="36"/>
      <c r="B31" s="38">
        <v>12</v>
      </c>
      <c r="C31" s="39">
        <v>8357</v>
      </c>
      <c r="D31" s="39">
        <v>15239</v>
      </c>
      <c r="E31" s="39">
        <v>13329</v>
      </c>
      <c r="F31" s="39">
        <v>12000</v>
      </c>
      <c r="G31" s="39">
        <v>5746</v>
      </c>
      <c r="H31" s="39">
        <v>4518</v>
      </c>
      <c r="I31" s="51">
        <f t="shared" si="6"/>
        <v>8294</v>
      </c>
      <c r="J31" s="51">
        <f t="shared" si="7"/>
        <v>2691</v>
      </c>
      <c r="K31" s="39">
        <v>37636</v>
      </c>
      <c r="L31" s="39">
        <v>32538</v>
      </c>
      <c r="M31" s="39">
        <v>1926</v>
      </c>
      <c r="N31" s="39">
        <v>12033</v>
      </c>
      <c r="O31" s="58">
        <f t="shared" si="8"/>
        <v>39562</v>
      </c>
      <c r="P31" s="58">
        <f t="shared" si="9"/>
        <v>44571</v>
      </c>
      <c r="Q31" s="58">
        <f t="shared" si="10"/>
        <v>84133</v>
      </c>
    </row>
    <row r="32" spans="1:17" ht="14.25" hidden="1">
      <c r="A32" s="41"/>
      <c r="B32" s="42" t="s">
        <v>34</v>
      </c>
      <c r="C32" s="52">
        <f>SUM(C20:C31)</f>
        <v>95027</v>
      </c>
      <c r="D32" s="52">
        <f>SUM(D20:D31)</f>
        <v>180769</v>
      </c>
      <c r="E32" s="52">
        <f>SUM(E20:E31)</f>
        <v>157084</v>
      </c>
      <c r="F32" s="52">
        <f aca="true" t="shared" si="11" ref="F32:Q32">SUM(F20:F31)</f>
        <v>151605</v>
      </c>
      <c r="G32" s="52">
        <f>SUM(G20:G31)</f>
        <v>67850</v>
      </c>
      <c r="H32" s="52">
        <f>SUM(H20:H31)</f>
        <v>52933</v>
      </c>
      <c r="I32" s="52">
        <f>SUM(I20:I31)</f>
        <v>108744</v>
      </c>
      <c r="J32" s="52">
        <f>SUM(J20:J31)</f>
        <v>40359</v>
      </c>
      <c r="K32" s="52">
        <f t="shared" si="11"/>
        <v>452390</v>
      </c>
      <c r="L32" s="52">
        <f t="shared" si="11"/>
        <v>401981</v>
      </c>
      <c r="M32" s="52">
        <f t="shared" si="11"/>
        <v>22445</v>
      </c>
      <c r="N32" s="52">
        <f t="shared" si="11"/>
        <v>145456</v>
      </c>
      <c r="O32" s="52">
        <f t="shared" si="11"/>
        <v>474835</v>
      </c>
      <c r="P32" s="52">
        <f t="shared" si="11"/>
        <v>547437</v>
      </c>
      <c r="Q32" s="52">
        <f t="shared" si="11"/>
        <v>1022272</v>
      </c>
    </row>
    <row r="33" spans="1:17" ht="14.25" hidden="1">
      <c r="A33" s="27">
        <v>2012</v>
      </c>
      <c r="B33" s="27">
        <v>1</v>
      </c>
      <c r="C33" s="28">
        <v>8760</v>
      </c>
      <c r="D33" s="28">
        <v>14904</v>
      </c>
      <c r="E33" s="28">
        <v>13680</v>
      </c>
      <c r="F33" s="28">
        <v>11107</v>
      </c>
      <c r="G33" s="28">
        <v>5851</v>
      </c>
      <c r="H33" s="28">
        <v>3809</v>
      </c>
      <c r="I33" s="49">
        <f aca="true" t="shared" si="12" ref="I33:I44">IF(K33="","",K33-SUM(C33:D33,G33))</f>
        <v>7928</v>
      </c>
      <c r="J33" s="49">
        <f aca="true" t="shared" si="13" ref="J33:J44">IF(L33="","",L33-SUM(E33:F33,H33))</f>
        <v>2742</v>
      </c>
      <c r="K33" s="28">
        <v>37443</v>
      </c>
      <c r="L33" s="28">
        <v>31338</v>
      </c>
      <c r="M33" s="28">
        <v>1873</v>
      </c>
      <c r="N33" s="28">
        <v>13325</v>
      </c>
      <c r="O33" s="53">
        <f t="shared" si="8"/>
        <v>39316</v>
      </c>
      <c r="P33" s="53">
        <f t="shared" si="9"/>
        <v>44663</v>
      </c>
      <c r="Q33" s="53">
        <f t="shared" si="10"/>
        <v>83979</v>
      </c>
    </row>
    <row r="34" spans="1:17" ht="14.25" hidden="1">
      <c r="A34" s="29"/>
      <c r="B34" s="29">
        <v>2</v>
      </c>
      <c r="C34" s="30">
        <v>7893</v>
      </c>
      <c r="D34" s="30">
        <v>13839</v>
      </c>
      <c r="E34" s="30">
        <v>12827</v>
      </c>
      <c r="F34" s="30">
        <v>10696</v>
      </c>
      <c r="G34" s="30">
        <v>5596</v>
      </c>
      <c r="H34" s="30">
        <v>3893</v>
      </c>
      <c r="I34" s="47">
        <f t="shared" si="12"/>
        <v>8189</v>
      </c>
      <c r="J34" s="47">
        <f t="shared" si="13"/>
        <v>2855</v>
      </c>
      <c r="K34" s="30">
        <v>35517</v>
      </c>
      <c r="L34" s="30">
        <v>30271</v>
      </c>
      <c r="M34" s="30">
        <v>1640</v>
      </c>
      <c r="N34" s="30">
        <v>12212</v>
      </c>
      <c r="O34" s="54">
        <f>IF(K34="","",SUM(K34,M34))</f>
        <v>37157</v>
      </c>
      <c r="P34" s="54">
        <f>IF(L34="","",SUM(L34,N34))</f>
        <v>42483</v>
      </c>
      <c r="Q34" s="54">
        <f t="shared" si="10"/>
        <v>79640</v>
      </c>
    </row>
    <row r="35" spans="1:17" ht="14.25" hidden="1">
      <c r="A35" s="29"/>
      <c r="B35" s="29">
        <v>3</v>
      </c>
      <c r="C35" s="30">
        <v>8459</v>
      </c>
      <c r="D35" s="30">
        <v>13900</v>
      </c>
      <c r="E35" s="30">
        <v>12794</v>
      </c>
      <c r="F35" s="30">
        <v>14227</v>
      </c>
      <c r="G35" s="30">
        <v>5837</v>
      </c>
      <c r="H35" s="30">
        <v>3588</v>
      </c>
      <c r="I35" s="47">
        <f t="shared" si="12"/>
        <v>6909</v>
      </c>
      <c r="J35" s="47">
        <f t="shared" si="13"/>
        <v>2729</v>
      </c>
      <c r="K35" s="30">
        <v>35105</v>
      </c>
      <c r="L35" s="30">
        <v>33338</v>
      </c>
      <c r="M35" s="30">
        <v>1973</v>
      </c>
      <c r="N35" s="30">
        <v>12858</v>
      </c>
      <c r="O35" s="54">
        <f t="shared" si="8"/>
        <v>37078</v>
      </c>
      <c r="P35" s="54">
        <f t="shared" si="9"/>
        <v>46196</v>
      </c>
      <c r="Q35" s="54">
        <f t="shared" si="10"/>
        <v>83274</v>
      </c>
    </row>
    <row r="36" spans="1:17" ht="14.25" hidden="1">
      <c r="A36" s="29"/>
      <c r="B36" s="29">
        <v>4</v>
      </c>
      <c r="C36" s="30">
        <v>8341</v>
      </c>
      <c r="D36" s="30">
        <v>14809</v>
      </c>
      <c r="E36" s="30">
        <v>11835</v>
      </c>
      <c r="F36" s="30">
        <v>12625</v>
      </c>
      <c r="G36" s="30">
        <v>5771</v>
      </c>
      <c r="H36" s="30">
        <v>4617</v>
      </c>
      <c r="I36" s="47">
        <f t="shared" si="12"/>
        <v>8420</v>
      </c>
      <c r="J36" s="47">
        <f t="shared" si="13"/>
        <v>3630</v>
      </c>
      <c r="K36" s="30">
        <v>37341</v>
      </c>
      <c r="L36" s="30">
        <v>32707</v>
      </c>
      <c r="M36" s="30">
        <v>1912</v>
      </c>
      <c r="N36" s="30">
        <v>11779</v>
      </c>
      <c r="O36" s="54">
        <f t="shared" si="8"/>
        <v>39253</v>
      </c>
      <c r="P36" s="54">
        <f t="shared" si="9"/>
        <v>44486</v>
      </c>
      <c r="Q36" s="54">
        <f t="shared" si="10"/>
        <v>83739</v>
      </c>
    </row>
    <row r="37" spans="1:17" ht="14.25" hidden="1">
      <c r="A37" s="29"/>
      <c r="B37" s="29">
        <v>5</v>
      </c>
      <c r="C37" s="30">
        <v>8318</v>
      </c>
      <c r="D37" s="30">
        <v>15035</v>
      </c>
      <c r="E37" s="30">
        <v>13038</v>
      </c>
      <c r="F37" s="30">
        <v>11266</v>
      </c>
      <c r="G37" s="30">
        <v>5723</v>
      </c>
      <c r="H37" s="30">
        <v>3971</v>
      </c>
      <c r="I37" s="47">
        <f t="shared" si="12"/>
        <v>9023</v>
      </c>
      <c r="J37" s="47">
        <f t="shared" si="13"/>
        <v>4012</v>
      </c>
      <c r="K37" s="30">
        <v>38099</v>
      </c>
      <c r="L37" s="30">
        <v>32287</v>
      </c>
      <c r="M37" s="30">
        <v>2053</v>
      </c>
      <c r="N37" s="30">
        <v>13644</v>
      </c>
      <c r="O37" s="54">
        <f t="shared" si="8"/>
        <v>40152</v>
      </c>
      <c r="P37" s="54">
        <f t="shared" si="9"/>
        <v>45931</v>
      </c>
      <c r="Q37" s="54">
        <f t="shared" si="10"/>
        <v>86083</v>
      </c>
    </row>
    <row r="38" spans="1:17" ht="14.25" hidden="1">
      <c r="A38" s="29"/>
      <c r="B38" s="29">
        <v>6</v>
      </c>
      <c r="C38" s="30">
        <v>7633</v>
      </c>
      <c r="D38" s="30">
        <v>14668</v>
      </c>
      <c r="E38" s="30">
        <v>12805</v>
      </c>
      <c r="F38" s="30">
        <v>10665</v>
      </c>
      <c r="G38" s="30">
        <v>5217</v>
      </c>
      <c r="H38" s="30">
        <v>4413</v>
      </c>
      <c r="I38" s="47">
        <f t="shared" si="12"/>
        <v>8935</v>
      </c>
      <c r="J38" s="47">
        <f t="shared" si="13"/>
        <v>3850</v>
      </c>
      <c r="K38" s="30">
        <v>36453</v>
      </c>
      <c r="L38" s="30">
        <v>31733</v>
      </c>
      <c r="M38" s="30">
        <v>1900</v>
      </c>
      <c r="N38" s="30">
        <v>12152</v>
      </c>
      <c r="O38" s="54">
        <f t="shared" si="8"/>
        <v>38353</v>
      </c>
      <c r="P38" s="54">
        <f t="shared" si="9"/>
        <v>43885</v>
      </c>
      <c r="Q38" s="54">
        <f t="shared" si="10"/>
        <v>82238</v>
      </c>
    </row>
    <row r="39" spans="1:17" ht="14.25" hidden="1">
      <c r="A39" s="29"/>
      <c r="B39" s="29">
        <v>7</v>
      </c>
      <c r="C39" s="30">
        <v>8572</v>
      </c>
      <c r="D39" s="30">
        <v>14355</v>
      </c>
      <c r="E39" s="30">
        <v>12968</v>
      </c>
      <c r="F39" s="30">
        <v>10146</v>
      </c>
      <c r="G39" s="30">
        <v>6034</v>
      </c>
      <c r="H39" s="30">
        <v>4835</v>
      </c>
      <c r="I39" s="47">
        <f t="shared" si="12"/>
        <v>9615</v>
      </c>
      <c r="J39" s="47">
        <f t="shared" si="13"/>
        <v>3623</v>
      </c>
      <c r="K39" s="30">
        <v>38576</v>
      </c>
      <c r="L39" s="30">
        <v>31572</v>
      </c>
      <c r="M39" s="30">
        <v>2010</v>
      </c>
      <c r="N39" s="30">
        <v>13271</v>
      </c>
      <c r="O39" s="54">
        <f t="shared" si="8"/>
        <v>40586</v>
      </c>
      <c r="P39" s="54">
        <f t="shared" si="9"/>
        <v>44843</v>
      </c>
      <c r="Q39" s="54">
        <f t="shared" si="10"/>
        <v>85429</v>
      </c>
    </row>
    <row r="40" spans="1:17" ht="14.25" hidden="1">
      <c r="A40" s="29"/>
      <c r="B40" s="29">
        <v>8</v>
      </c>
      <c r="C40" s="30">
        <v>8766</v>
      </c>
      <c r="D40" s="30">
        <v>13377</v>
      </c>
      <c r="E40" s="30">
        <v>13271</v>
      </c>
      <c r="F40" s="30">
        <v>11531</v>
      </c>
      <c r="G40" s="30">
        <v>6079</v>
      </c>
      <c r="H40" s="30">
        <v>3530</v>
      </c>
      <c r="I40" s="47">
        <f t="shared" si="12"/>
        <v>8428</v>
      </c>
      <c r="J40" s="47">
        <f t="shared" si="13"/>
        <v>3191</v>
      </c>
      <c r="K40" s="30">
        <v>36650</v>
      </c>
      <c r="L40" s="30">
        <v>31523</v>
      </c>
      <c r="M40" s="30">
        <v>1587</v>
      </c>
      <c r="N40" s="30">
        <v>10509</v>
      </c>
      <c r="O40" s="54">
        <f t="shared" si="8"/>
        <v>38237</v>
      </c>
      <c r="P40" s="54">
        <f t="shared" si="9"/>
        <v>42032</v>
      </c>
      <c r="Q40" s="54">
        <f t="shared" si="10"/>
        <v>80269</v>
      </c>
    </row>
    <row r="41" spans="1:17" ht="14.25" hidden="1">
      <c r="A41" s="29"/>
      <c r="B41" s="29">
        <v>9</v>
      </c>
      <c r="C41" s="30">
        <v>8041</v>
      </c>
      <c r="D41" s="30">
        <v>13294</v>
      </c>
      <c r="E41" s="30">
        <v>12670</v>
      </c>
      <c r="F41" s="30">
        <v>11587</v>
      </c>
      <c r="G41" s="30">
        <v>5616</v>
      </c>
      <c r="H41" s="30">
        <v>3880</v>
      </c>
      <c r="I41" s="47">
        <f t="shared" si="12"/>
        <v>7702</v>
      </c>
      <c r="J41" s="47">
        <f t="shared" si="13"/>
        <v>1485</v>
      </c>
      <c r="K41" s="30">
        <v>34653</v>
      </c>
      <c r="L41" s="30">
        <v>29622</v>
      </c>
      <c r="M41" s="30">
        <v>1687</v>
      </c>
      <c r="N41" s="30">
        <v>11647</v>
      </c>
      <c r="O41" s="54">
        <f t="shared" si="8"/>
        <v>36340</v>
      </c>
      <c r="P41" s="54">
        <f t="shared" si="9"/>
        <v>41269</v>
      </c>
      <c r="Q41" s="54">
        <f t="shared" si="10"/>
        <v>77609</v>
      </c>
    </row>
    <row r="42" spans="1:17" ht="14.25" hidden="1">
      <c r="A42" s="29"/>
      <c r="B42" s="29">
        <v>10</v>
      </c>
      <c r="C42" s="30">
        <v>7324</v>
      </c>
      <c r="D42" s="30">
        <v>13599</v>
      </c>
      <c r="E42" s="30">
        <v>12153</v>
      </c>
      <c r="F42" s="30">
        <v>13036</v>
      </c>
      <c r="G42" s="30">
        <v>5890</v>
      </c>
      <c r="H42" s="30">
        <v>4884</v>
      </c>
      <c r="I42" s="47">
        <f t="shared" si="12"/>
        <v>7722</v>
      </c>
      <c r="J42" s="47">
        <f t="shared" si="13"/>
        <v>2387</v>
      </c>
      <c r="K42" s="30">
        <v>34535</v>
      </c>
      <c r="L42" s="30">
        <v>32460</v>
      </c>
      <c r="M42" s="30">
        <v>1994</v>
      </c>
      <c r="N42" s="30">
        <v>12665</v>
      </c>
      <c r="O42" s="54">
        <f t="shared" si="8"/>
        <v>36529</v>
      </c>
      <c r="P42" s="54">
        <f t="shared" si="9"/>
        <v>45125</v>
      </c>
      <c r="Q42" s="54">
        <f t="shared" si="10"/>
        <v>81654</v>
      </c>
    </row>
    <row r="43" spans="1:17" ht="14.25" hidden="1">
      <c r="A43" s="29"/>
      <c r="B43" s="29">
        <v>11</v>
      </c>
      <c r="C43" s="30">
        <v>8006</v>
      </c>
      <c r="D43" s="30">
        <v>12528</v>
      </c>
      <c r="E43" s="30">
        <v>11207</v>
      </c>
      <c r="F43" s="30">
        <v>11237</v>
      </c>
      <c r="G43" s="30">
        <v>6456</v>
      </c>
      <c r="H43" s="30">
        <v>4630</v>
      </c>
      <c r="I43" s="47">
        <f t="shared" si="12"/>
        <v>7780</v>
      </c>
      <c r="J43" s="47">
        <f t="shared" si="13"/>
        <v>3039</v>
      </c>
      <c r="K43" s="30">
        <v>34770</v>
      </c>
      <c r="L43" s="30">
        <v>30113</v>
      </c>
      <c r="M43" s="30">
        <v>1729</v>
      </c>
      <c r="N43" s="30">
        <v>10259</v>
      </c>
      <c r="O43" s="54">
        <f t="shared" si="8"/>
        <v>36499</v>
      </c>
      <c r="P43" s="54">
        <f t="shared" si="9"/>
        <v>40372</v>
      </c>
      <c r="Q43" s="54">
        <f t="shared" si="10"/>
        <v>76871</v>
      </c>
    </row>
    <row r="44" spans="1:17" ht="14.25" hidden="1">
      <c r="A44" s="29"/>
      <c r="B44" s="31">
        <v>12</v>
      </c>
      <c r="C44" s="32">
        <v>8017</v>
      </c>
      <c r="D44" s="32">
        <v>12728</v>
      </c>
      <c r="E44" s="32">
        <v>12265</v>
      </c>
      <c r="F44" s="32">
        <v>11729</v>
      </c>
      <c r="G44" s="32">
        <v>6304</v>
      </c>
      <c r="H44" s="32">
        <v>4383</v>
      </c>
      <c r="I44" s="48">
        <f t="shared" si="12"/>
        <v>6836</v>
      </c>
      <c r="J44" s="48">
        <f t="shared" si="13"/>
        <v>3115</v>
      </c>
      <c r="K44" s="32">
        <v>33885</v>
      </c>
      <c r="L44" s="32">
        <v>31492</v>
      </c>
      <c r="M44" s="32">
        <v>1845</v>
      </c>
      <c r="N44" s="32">
        <v>12211</v>
      </c>
      <c r="O44" s="55">
        <f t="shared" si="8"/>
        <v>35730</v>
      </c>
      <c r="P44" s="55">
        <f t="shared" si="9"/>
        <v>43703</v>
      </c>
      <c r="Q44" s="55">
        <f t="shared" si="10"/>
        <v>79433</v>
      </c>
    </row>
    <row r="45" spans="1:17" ht="14.25" hidden="1">
      <c r="A45" s="41"/>
      <c r="B45" s="42" t="s">
        <v>34</v>
      </c>
      <c r="C45" s="52">
        <f>SUM(C33:C44)</f>
        <v>98130</v>
      </c>
      <c r="D45" s="52">
        <f aca="true" t="shared" si="14" ref="D45:Q45">SUM(D33:D44)</f>
        <v>167036</v>
      </c>
      <c r="E45" s="52">
        <f t="shared" si="14"/>
        <v>151513</v>
      </c>
      <c r="F45" s="52">
        <f t="shared" si="14"/>
        <v>139852</v>
      </c>
      <c r="G45" s="52">
        <f>SUM(G33:G44)</f>
        <v>70374</v>
      </c>
      <c r="H45" s="52">
        <f>SUM(H33:H44)</f>
        <v>50433</v>
      </c>
      <c r="I45" s="52">
        <f>SUM(I33:I44)</f>
        <v>97487</v>
      </c>
      <c r="J45" s="52">
        <f>SUM(J33:J44)</f>
        <v>36658</v>
      </c>
      <c r="K45" s="52">
        <f t="shared" si="14"/>
        <v>433027</v>
      </c>
      <c r="L45" s="52">
        <f t="shared" si="14"/>
        <v>378456</v>
      </c>
      <c r="M45" s="52">
        <f t="shared" si="14"/>
        <v>22203</v>
      </c>
      <c r="N45" s="52">
        <f t="shared" si="14"/>
        <v>146532</v>
      </c>
      <c r="O45" s="52">
        <f t="shared" si="14"/>
        <v>455230</v>
      </c>
      <c r="P45" s="52">
        <f t="shared" si="14"/>
        <v>524988</v>
      </c>
      <c r="Q45" s="52">
        <f t="shared" si="14"/>
        <v>980218</v>
      </c>
    </row>
    <row r="46" spans="1:17" ht="14.25">
      <c r="A46" s="27">
        <v>2013</v>
      </c>
      <c r="B46" s="27">
        <v>1</v>
      </c>
      <c r="C46" s="28">
        <v>8681</v>
      </c>
      <c r="D46" s="28">
        <v>12872</v>
      </c>
      <c r="E46" s="28">
        <v>11334</v>
      </c>
      <c r="F46" s="28">
        <v>10425</v>
      </c>
      <c r="G46" s="28">
        <v>5776</v>
      </c>
      <c r="H46" s="28">
        <v>5031</v>
      </c>
      <c r="I46" s="49">
        <f aca="true" t="shared" si="15" ref="I46:I57">IF(K46="","",K46-SUM(C46:D46,G46))</f>
        <v>6892</v>
      </c>
      <c r="J46" s="49">
        <f aca="true" t="shared" si="16" ref="J46:J57">IF(L46="","",L46-SUM(E46:F46,H46))</f>
        <v>2961</v>
      </c>
      <c r="K46" s="28">
        <v>34221</v>
      </c>
      <c r="L46" s="28">
        <v>29751</v>
      </c>
      <c r="M46" s="28">
        <v>1803</v>
      </c>
      <c r="N46" s="28">
        <v>13628</v>
      </c>
      <c r="O46" s="53">
        <f>IF(K46="","",SUM(K46,M46))</f>
        <v>36024</v>
      </c>
      <c r="P46" s="53">
        <f>IF(L46="","",SUM(L46,N46))</f>
        <v>43379</v>
      </c>
      <c r="Q46" s="53">
        <f aca="true" t="shared" si="17" ref="Q46:Q57">IF(O46="","",SUM(O46:P46))</f>
        <v>79403</v>
      </c>
    </row>
    <row r="47" spans="1:17" ht="14.25">
      <c r="A47" s="29"/>
      <c r="B47" s="29">
        <v>2</v>
      </c>
      <c r="C47" s="30">
        <v>7485</v>
      </c>
      <c r="D47" s="30">
        <v>12281</v>
      </c>
      <c r="E47" s="30">
        <v>11005</v>
      </c>
      <c r="F47" s="30">
        <v>10798</v>
      </c>
      <c r="G47" s="30">
        <v>5904</v>
      </c>
      <c r="H47" s="30">
        <v>4125</v>
      </c>
      <c r="I47" s="47">
        <f t="shared" si="15"/>
        <v>7818</v>
      </c>
      <c r="J47" s="47">
        <f t="shared" si="16"/>
        <v>3894</v>
      </c>
      <c r="K47" s="30">
        <v>33488</v>
      </c>
      <c r="L47" s="30">
        <v>29822</v>
      </c>
      <c r="M47" s="30">
        <v>1678</v>
      </c>
      <c r="N47" s="30">
        <v>11543</v>
      </c>
      <c r="O47" s="54">
        <f>IF(K47="","",SUM(K47,M47))</f>
        <v>35166</v>
      </c>
      <c r="P47" s="54">
        <f>IF(L47="","",SUM(L47,N47))</f>
        <v>41365</v>
      </c>
      <c r="Q47" s="54">
        <f t="shared" si="17"/>
        <v>76531</v>
      </c>
    </row>
    <row r="48" spans="1:17" ht="14.25">
      <c r="A48" s="29"/>
      <c r="B48" s="29">
        <v>3</v>
      </c>
      <c r="C48" s="30">
        <v>7963</v>
      </c>
      <c r="D48" s="30">
        <v>12882</v>
      </c>
      <c r="E48" s="30">
        <v>12407</v>
      </c>
      <c r="F48" s="30">
        <v>13452</v>
      </c>
      <c r="G48" s="30">
        <v>6330</v>
      </c>
      <c r="H48" s="30">
        <v>4475</v>
      </c>
      <c r="I48" s="47">
        <f t="shared" si="15"/>
        <v>8179</v>
      </c>
      <c r="J48" s="47">
        <f t="shared" si="16"/>
        <v>4181</v>
      </c>
      <c r="K48" s="30">
        <v>35354</v>
      </c>
      <c r="L48" s="30">
        <v>34515</v>
      </c>
      <c r="M48" s="30">
        <v>1837</v>
      </c>
      <c r="N48" s="30">
        <v>11537</v>
      </c>
      <c r="O48" s="54">
        <f aca="true" t="shared" si="18" ref="O48:O57">IF(K48="","",SUM(K48,M48))</f>
        <v>37191</v>
      </c>
      <c r="P48" s="54">
        <f aca="true" t="shared" si="19" ref="P48:P57">IF(L48="","",SUM(L48,N48))</f>
        <v>46052</v>
      </c>
      <c r="Q48" s="54">
        <f t="shared" si="17"/>
        <v>83243</v>
      </c>
    </row>
    <row r="49" spans="1:17" ht="14.25">
      <c r="A49" s="29"/>
      <c r="B49" s="29">
        <v>4</v>
      </c>
      <c r="C49" s="30">
        <v>8018</v>
      </c>
      <c r="D49" s="30">
        <v>13851</v>
      </c>
      <c r="E49" s="30">
        <v>11787</v>
      </c>
      <c r="F49" s="30">
        <v>12629</v>
      </c>
      <c r="G49" s="30">
        <v>6317</v>
      </c>
      <c r="H49" s="30">
        <v>4546</v>
      </c>
      <c r="I49" s="47">
        <f t="shared" si="15"/>
        <v>8609</v>
      </c>
      <c r="J49" s="47">
        <f t="shared" si="16"/>
        <v>3339</v>
      </c>
      <c r="K49" s="30">
        <v>36795</v>
      </c>
      <c r="L49" s="30">
        <v>32301</v>
      </c>
      <c r="M49" s="30">
        <v>1839</v>
      </c>
      <c r="N49" s="30">
        <v>12378</v>
      </c>
      <c r="O49" s="54">
        <f t="shared" si="18"/>
        <v>38634</v>
      </c>
      <c r="P49" s="54">
        <f t="shared" si="19"/>
        <v>44679</v>
      </c>
      <c r="Q49" s="54">
        <f t="shared" si="17"/>
        <v>83313</v>
      </c>
    </row>
    <row r="50" spans="1:17" ht="14.25">
      <c r="A50" s="29"/>
      <c r="B50" s="29">
        <v>5</v>
      </c>
      <c r="C50" s="30">
        <v>8443</v>
      </c>
      <c r="D50" s="30">
        <v>13896</v>
      </c>
      <c r="E50" s="30">
        <v>12617</v>
      </c>
      <c r="F50" s="30">
        <v>13510</v>
      </c>
      <c r="G50" s="30">
        <v>6519</v>
      </c>
      <c r="H50" s="30">
        <v>4613</v>
      </c>
      <c r="I50" s="47">
        <f t="shared" si="15"/>
        <v>9237</v>
      </c>
      <c r="J50" s="47">
        <f t="shared" si="16"/>
        <v>3894</v>
      </c>
      <c r="K50" s="30">
        <v>38095</v>
      </c>
      <c r="L50" s="30">
        <v>34634</v>
      </c>
      <c r="M50" s="30">
        <v>2038</v>
      </c>
      <c r="N50" s="30">
        <v>11076</v>
      </c>
      <c r="O50" s="54">
        <f t="shared" si="18"/>
        <v>40133</v>
      </c>
      <c r="P50" s="54">
        <f t="shared" si="19"/>
        <v>45710</v>
      </c>
      <c r="Q50" s="54">
        <f t="shared" si="17"/>
        <v>85843</v>
      </c>
    </row>
    <row r="51" spans="1:17" ht="14.25">
      <c r="A51" s="29"/>
      <c r="B51" s="29">
        <v>6</v>
      </c>
      <c r="C51" s="30">
        <v>7360</v>
      </c>
      <c r="D51" s="30">
        <v>13476</v>
      </c>
      <c r="E51" s="30">
        <v>12832</v>
      </c>
      <c r="F51" s="30">
        <v>13108</v>
      </c>
      <c r="G51" s="30">
        <v>6419</v>
      </c>
      <c r="H51" s="30">
        <v>4687</v>
      </c>
      <c r="I51" s="47">
        <f t="shared" si="15"/>
        <v>9576</v>
      </c>
      <c r="J51" s="47">
        <f t="shared" si="16"/>
        <v>3335</v>
      </c>
      <c r="K51" s="30">
        <v>36831</v>
      </c>
      <c r="L51" s="30">
        <v>33962</v>
      </c>
      <c r="M51" s="30">
        <v>1950</v>
      </c>
      <c r="N51" s="30">
        <v>9197</v>
      </c>
      <c r="O51" s="54">
        <f t="shared" si="18"/>
        <v>38781</v>
      </c>
      <c r="P51" s="54">
        <f t="shared" si="19"/>
        <v>43159</v>
      </c>
      <c r="Q51" s="54">
        <f t="shared" si="17"/>
        <v>81940</v>
      </c>
    </row>
    <row r="52" spans="1:17" ht="14.25">
      <c r="A52" s="29"/>
      <c r="B52" s="29">
        <v>7</v>
      </c>
      <c r="C52" s="30">
        <v>8798</v>
      </c>
      <c r="D52" s="30">
        <v>12819</v>
      </c>
      <c r="E52" s="30">
        <v>12175</v>
      </c>
      <c r="F52" s="30">
        <v>12255</v>
      </c>
      <c r="G52" s="30">
        <v>6464</v>
      </c>
      <c r="H52" s="30">
        <v>5060</v>
      </c>
      <c r="I52" s="47">
        <f t="shared" si="15"/>
        <v>9267</v>
      </c>
      <c r="J52" s="47">
        <f t="shared" si="16"/>
        <v>3635</v>
      </c>
      <c r="K52" s="30">
        <v>37348</v>
      </c>
      <c r="L52" s="30">
        <v>33125</v>
      </c>
      <c r="M52" s="30">
        <v>2052</v>
      </c>
      <c r="N52" s="30">
        <v>13922</v>
      </c>
      <c r="O52" s="54">
        <f t="shared" si="18"/>
        <v>39400</v>
      </c>
      <c r="P52" s="54">
        <f t="shared" si="19"/>
        <v>47047</v>
      </c>
      <c r="Q52" s="54">
        <f t="shared" si="17"/>
        <v>86447</v>
      </c>
    </row>
    <row r="53" spans="1:17" ht="14.25">
      <c r="A53" s="29"/>
      <c r="B53" s="29">
        <v>8</v>
      </c>
      <c r="C53" s="30">
        <v>8153</v>
      </c>
      <c r="D53" s="30">
        <v>12688</v>
      </c>
      <c r="E53" s="30">
        <v>12620</v>
      </c>
      <c r="F53" s="30">
        <v>12832</v>
      </c>
      <c r="G53" s="30">
        <v>6712</v>
      </c>
      <c r="H53" s="30">
        <v>4280</v>
      </c>
      <c r="I53" s="47">
        <f t="shared" si="15"/>
        <v>9689</v>
      </c>
      <c r="J53" s="47">
        <f t="shared" si="16"/>
        <v>2850</v>
      </c>
      <c r="K53" s="30">
        <v>37242</v>
      </c>
      <c r="L53" s="30">
        <v>32582</v>
      </c>
      <c r="M53" s="30">
        <v>1534</v>
      </c>
      <c r="N53" s="30">
        <v>11219</v>
      </c>
      <c r="O53" s="54">
        <f t="shared" si="18"/>
        <v>38776</v>
      </c>
      <c r="P53" s="54">
        <f t="shared" si="19"/>
        <v>43801</v>
      </c>
      <c r="Q53" s="54">
        <f t="shared" si="17"/>
        <v>82577</v>
      </c>
    </row>
    <row r="54" spans="1:17" ht="14.25">
      <c r="A54" s="29"/>
      <c r="B54" s="29">
        <v>9</v>
      </c>
      <c r="C54" s="30">
        <v>8272</v>
      </c>
      <c r="D54" s="30">
        <v>11987</v>
      </c>
      <c r="E54" s="30">
        <v>12996</v>
      </c>
      <c r="F54" s="30">
        <v>12654</v>
      </c>
      <c r="G54" s="30">
        <v>5093</v>
      </c>
      <c r="H54" s="30">
        <v>4810</v>
      </c>
      <c r="I54" s="47">
        <f t="shared" si="15"/>
        <v>9041</v>
      </c>
      <c r="J54" s="47">
        <f t="shared" si="16"/>
        <v>2318</v>
      </c>
      <c r="K54" s="30">
        <v>34393</v>
      </c>
      <c r="L54" s="30">
        <v>32778</v>
      </c>
      <c r="M54" s="30">
        <v>1921</v>
      </c>
      <c r="N54" s="30">
        <v>12707</v>
      </c>
      <c r="O54" s="54">
        <f t="shared" si="18"/>
        <v>36314</v>
      </c>
      <c r="P54" s="54">
        <f t="shared" si="19"/>
        <v>45485</v>
      </c>
      <c r="Q54" s="54">
        <f t="shared" si="17"/>
        <v>81799</v>
      </c>
    </row>
    <row r="55" spans="1:17" ht="14.25">
      <c r="A55" s="29"/>
      <c r="B55" s="29">
        <v>10</v>
      </c>
      <c r="C55" s="30">
        <v>7279</v>
      </c>
      <c r="D55" s="30">
        <v>11905</v>
      </c>
      <c r="E55" s="30">
        <v>10089</v>
      </c>
      <c r="F55" s="30">
        <v>13133</v>
      </c>
      <c r="G55" s="30">
        <v>6744</v>
      </c>
      <c r="H55" s="30">
        <v>4558</v>
      </c>
      <c r="I55" s="47">
        <f t="shared" si="15"/>
        <v>8477</v>
      </c>
      <c r="J55" s="47">
        <f t="shared" si="16"/>
        <v>2667</v>
      </c>
      <c r="K55" s="30">
        <v>34405</v>
      </c>
      <c r="L55" s="30">
        <v>30447</v>
      </c>
      <c r="M55" s="30">
        <v>1917</v>
      </c>
      <c r="N55" s="30">
        <v>12992</v>
      </c>
      <c r="O55" s="54">
        <f t="shared" si="18"/>
        <v>36322</v>
      </c>
      <c r="P55" s="54">
        <f t="shared" si="19"/>
        <v>43439</v>
      </c>
      <c r="Q55" s="54">
        <f t="shared" si="17"/>
        <v>79761</v>
      </c>
    </row>
    <row r="56" spans="1:17" ht="14.25">
      <c r="A56" s="29"/>
      <c r="B56" s="29">
        <v>11</v>
      </c>
      <c r="C56" s="30">
        <v>7353</v>
      </c>
      <c r="D56" s="30">
        <v>10912</v>
      </c>
      <c r="E56" s="30">
        <v>10257</v>
      </c>
      <c r="F56" s="30">
        <v>11926</v>
      </c>
      <c r="G56" s="30">
        <v>6772</v>
      </c>
      <c r="H56" s="30">
        <v>4971</v>
      </c>
      <c r="I56" s="47">
        <f t="shared" si="15"/>
        <v>8726</v>
      </c>
      <c r="J56" s="47">
        <f t="shared" si="16"/>
        <v>4164</v>
      </c>
      <c r="K56" s="30">
        <v>33763</v>
      </c>
      <c r="L56" s="30">
        <v>31318</v>
      </c>
      <c r="M56" s="30">
        <v>1879</v>
      </c>
      <c r="N56" s="30">
        <v>12044</v>
      </c>
      <c r="O56" s="54">
        <f t="shared" si="18"/>
        <v>35642</v>
      </c>
      <c r="P56" s="54">
        <f t="shared" si="19"/>
        <v>43362</v>
      </c>
      <c r="Q56" s="54">
        <f t="shared" si="17"/>
        <v>79004</v>
      </c>
    </row>
    <row r="57" spans="1:17" ht="14.25">
      <c r="A57" s="29"/>
      <c r="B57" s="31">
        <v>12</v>
      </c>
      <c r="C57" s="32">
        <v>7556</v>
      </c>
      <c r="D57" s="32">
        <v>11723</v>
      </c>
      <c r="E57" s="32">
        <v>12664</v>
      </c>
      <c r="F57" s="32">
        <v>10613</v>
      </c>
      <c r="G57" s="32">
        <v>6796</v>
      </c>
      <c r="H57" s="32">
        <v>4477</v>
      </c>
      <c r="I57" s="48">
        <f t="shared" si="15"/>
        <v>7418</v>
      </c>
      <c r="J57" s="48">
        <f t="shared" si="16"/>
        <v>3757</v>
      </c>
      <c r="K57" s="32">
        <v>33493</v>
      </c>
      <c r="L57" s="32">
        <v>31511</v>
      </c>
      <c r="M57" s="32">
        <v>1998</v>
      </c>
      <c r="N57" s="32">
        <v>12816</v>
      </c>
      <c r="O57" s="55">
        <f t="shared" si="18"/>
        <v>35491</v>
      </c>
      <c r="P57" s="55">
        <f t="shared" si="19"/>
        <v>44327</v>
      </c>
      <c r="Q57" s="55">
        <f t="shared" si="17"/>
        <v>79818</v>
      </c>
    </row>
    <row r="58" spans="1:17" ht="14.25">
      <c r="A58" s="41"/>
      <c r="B58" s="42" t="s">
        <v>34</v>
      </c>
      <c r="C58" s="52">
        <f aca="true" t="shared" si="20" ref="C58:J58">SUM(C46:C57)</f>
        <v>95361</v>
      </c>
      <c r="D58" s="52">
        <f t="shared" si="20"/>
        <v>151292</v>
      </c>
      <c r="E58" s="52">
        <f t="shared" si="20"/>
        <v>142783</v>
      </c>
      <c r="F58" s="52">
        <f t="shared" si="20"/>
        <v>147335</v>
      </c>
      <c r="G58" s="52">
        <f t="shared" si="20"/>
        <v>75846</v>
      </c>
      <c r="H58" s="52">
        <f t="shared" si="20"/>
        <v>55633</v>
      </c>
      <c r="I58" s="52">
        <f t="shared" si="20"/>
        <v>102929</v>
      </c>
      <c r="J58" s="52">
        <f t="shared" si="20"/>
        <v>40995</v>
      </c>
      <c r="K58" s="52">
        <f aca="true" t="shared" si="21" ref="K58:Q58">SUM(K46:K57)</f>
        <v>425428</v>
      </c>
      <c r="L58" s="52">
        <f t="shared" si="21"/>
        <v>386746</v>
      </c>
      <c r="M58" s="52">
        <f t="shared" si="21"/>
        <v>22446</v>
      </c>
      <c r="N58" s="52">
        <f t="shared" si="21"/>
        <v>145059</v>
      </c>
      <c r="O58" s="52">
        <f t="shared" si="21"/>
        <v>447874</v>
      </c>
      <c r="P58" s="52">
        <f t="shared" si="21"/>
        <v>531805</v>
      </c>
      <c r="Q58" s="52">
        <f t="shared" si="21"/>
        <v>979679</v>
      </c>
    </row>
    <row r="59" spans="1:17" ht="14.25">
      <c r="A59" s="27">
        <v>2014</v>
      </c>
      <c r="B59" s="27">
        <v>1</v>
      </c>
      <c r="C59" s="28">
        <v>8517</v>
      </c>
      <c r="D59" s="28">
        <v>11354</v>
      </c>
      <c r="E59" s="28">
        <v>13217</v>
      </c>
      <c r="F59" s="28">
        <v>10607</v>
      </c>
      <c r="G59" s="28">
        <v>6250</v>
      </c>
      <c r="H59" s="28">
        <v>4185</v>
      </c>
      <c r="I59" s="49">
        <f aca="true" t="shared" si="22" ref="I59:I70">IF(K59="","",K59-SUM(C59:D59,G59))</f>
        <v>8008</v>
      </c>
      <c r="J59" s="49">
        <f aca="true" t="shared" si="23" ref="J59:J70">IF(L59="","",L59-SUM(E59:F59,H59))</f>
        <v>3028</v>
      </c>
      <c r="K59" s="28">
        <v>34129</v>
      </c>
      <c r="L59" s="28">
        <v>31037</v>
      </c>
      <c r="M59" s="28">
        <v>1908</v>
      </c>
      <c r="N59" s="28">
        <v>14479</v>
      </c>
      <c r="O59" s="53">
        <f>IF(K59="","",SUM(K59,M59))</f>
        <v>36037</v>
      </c>
      <c r="P59" s="53">
        <f>IF(L59="","",SUM(L59,N59))</f>
        <v>45516</v>
      </c>
      <c r="Q59" s="53">
        <f aca="true" t="shared" si="24" ref="Q59:Q70">IF(O59="","",SUM(O59:P59))</f>
        <v>81553</v>
      </c>
    </row>
    <row r="60" spans="1:17" ht="14.25">
      <c r="A60" s="29"/>
      <c r="B60" s="29">
        <v>2</v>
      </c>
      <c r="C60" s="30">
        <v>7701</v>
      </c>
      <c r="D60" s="30">
        <v>10940</v>
      </c>
      <c r="E60" s="30">
        <v>12318</v>
      </c>
      <c r="F60" s="30">
        <v>9515</v>
      </c>
      <c r="G60" s="30">
        <v>5988</v>
      </c>
      <c r="H60" s="30">
        <v>4339</v>
      </c>
      <c r="I60" s="47">
        <f t="shared" si="22"/>
        <v>7735</v>
      </c>
      <c r="J60" s="47">
        <f t="shared" si="23"/>
        <v>3873</v>
      </c>
      <c r="K60" s="30">
        <v>32364</v>
      </c>
      <c r="L60" s="30">
        <v>30045</v>
      </c>
      <c r="M60" s="30">
        <v>1810</v>
      </c>
      <c r="N60" s="30">
        <v>11960</v>
      </c>
      <c r="O60" s="54">
        <f>IF(K60="","",SUM(K60,M60))</f>
        <v>34174</v>
      </c>
      <c r="P60" s="54">
        <f>IF(L60="","",SUM(L60,N60))</f>
        <v>42005</v>
      </c>
      <c r="Q60" s="54">
        <f t="shared" si="24"/>
        <v>76179</v>
      </c>
    </row>
    <row r="61" spans="1:17" ht="14.25">
      <c r="A61" s="29"/>
      <c r="B61" s="29">
        <v>3</v>
      </c>
      <c r="C61" s="30">
        <v>8341</v>
      </c>
      <c r="D61" s="30">
        <v>11157</v>
      </c>
      <c r="E61" s="30">
        <v>12520</v>
      </c>
      <c r="F61" s="30">
        <v>11975</v>
      </c>
      <c r="G61" s="30"/>
      <c r="H61" s="30"/>
      <c r="I61" s="47">
        <f t="shared" si="22"/>
      </c>
      <c r="J61" s="47">
        <f t="shared" si="23"/>
      </c>
      <c r="K61" s="30"/>
      <c r="L61" s="30"/>
      <c r="M61" s="30">
        <v>1924</v>
      </c>
      <c r="N61" s="30">
        <v>12462</v>
      </c>
      <c r="O61" s="54">
        <f aca="true" t="shared" si="25" ref="O61:O70">IF(K61="","",SUM(K61,M61))</f>
      </c>
      <c r="P61" s="54">
        <f aca="true" t="shared" si="26" ref="P61:P70">IF(L61="","",SUM(L61,N61))</f>
      </c>
      <c r="Q61" s="54">
        <f t="shared" si="24"/>
      </c>
    </row>
    <row r="62" spans="1:17" ht="14.25">
      <c r="A62" s="29"/>
      <c r="B62" s="29">
        <v>4</v>
      </c>
      <c r="C62" s="30">
        <v>8261</v>
      </c>
      <c r="D62" s="30">
        <v>10956</v>
      </c>
      <c r="E62" s="30">
        <v>12303</v>
      </c>
      <c r="F62" s="30">
        <v>12861</v>
      </c>
      <c r="G62" s="30"/>
      <c r="H62" s="30"/>
      <c r="I62" s="47">
        <f t="shared" si="22"/>
      </c>
      <c r="J62" s="47">
        <f t="shared" si="23"/>
      </c>
      <c r="K62" s="30"/>
      <c r="L62" s="30"/>
      <c r="M62" s="30">
        <v>1973</v>
      </c>
      <c r="N62" s="30">
        <v>12655</v>
      </c>
      <c r="O62" s="54">
        <f t="shared" si="25"/>
      </c>
      <c r="P62" s="54">
        <f t="shared" si="26"/>
      </c>
      <c r="Q62" s="54">
        <f t="shared" si="24"/>
      </c>
    </row>
    <row r="63" spans="1:17" ht="14.25">
      <c r="A63" s="29"/>
      <c r="B63" s="29">
        <v>5</v>
      </c>
      <c r="C63" s="30">
        <v>8344</v>
      </c>
      <c r="D63" s="30">
        <v>11997</v>
      </c>
      <c r="E63" s="30">
        <v>12895</v>
      </c>
      <c r="F63" s="30">
        <v>12639</v>
      </c>
      <c r="G63" s="30"/>
      <c r="H63" s="30"/>
      <c r="I63" s="47">
        <f t="shared" si="22"/>
      </c>
      <c r="J63" s="47">
        <f t="shared" si="23"/>
      </c>
      <c r="K63" s="30"/>
      <c r="L63" s="30"/>
      <c r="M63" s="30">
        <v>2124</v>
      </c>
      <c r="N63" s="30">
        <v>13057</v>
      </c>
      <c r="O63" s="54">
        <f t="shared" si="25"/>
      </c>
      <c r="P63" s="54">
        <f t="shared" si="26"/>
      </c>
      <c r="Q63" s="54">
        <f t="shared" si="24"/>
      </c>
    </row>
    <row r="64" spans="1:17" ht="14.25">
      <c r="A64" s="29"/>
      <c r="B64" s="29">
        <v>6</v>
      </c>
      <c r="C64" s="30">
        <v>7923</v>
      </c>
      <c r="D64" s="30">
        <v>11767</v>
      </c>
      <c r="E64" s="30">
        <v>12952</v>
      </c>
      <c r="F64" s="30">
        <v>11989</v>
      </c>
      <c r="G64" s="30"/>
      <c r="H64" s="30"/>
      <c r="I64" s="47">
        <f t="shared" si="22"/>
      </c>
      <c r="J64" s="47">
        <f t="shared" si="23"/>
      </c>
      <c r="K64" s="30"/>
      <c r="L64" s="30"/>
      <c r="M64" s="30">
        <v>2024</v>
      </c>
      <c r="N64" s="30">
        <v>12616</v>
      </c>
      <c r="O64" s="54">
        <f t="shared" si="25"/>
      </c>
      <c r="P64" s="54">
        <f t="shared" si="26"/>
      </c>
      <c r="Q64" s="54">
        <f t="shared" si="24"/>
      </c>
    </row>
    <row r="65" spans="1:17" ht="14.25">
      <c r="A65" s="29"/>
      <c r="B65" s="29">
        <v>7</v>
      </c>
      <c r="C65" s="30">
        <v>8802</v>
      </c>
      <c r="D65" s="30">
        <v>11618</v>
      </c>
      <c r="E65" s="30">
        <v>12567</v>
      </c>
      <c r="F65" s="30">
        <v>13064</v>
      </c>
      <c r="G65" s="30"/>
      <c r="H65" s="30"/>
      <c r="I65" s="47">
        <f t="shared" si="22"/>
      </c>
      <c r="J65" s="47">
        <f t="shared" si="23"/>
      </c>
      <c r="K65" s="30"/>
      <c r="L65" s="30"/>
      <c r="M65" s="30">
        <v>2020</v>
      </c>
      <c r="N65" s="30">
        <v>12988</v>
      </c>
      <c r="O65" s="54">
        <f t="shared" si="25"/>
      </c>
      <c r="P65" s="54">
        <f t="shared" si="26"/>
      </c>
      <c r="Q65" s="54">
        <f t="shared" si="24"/>
      </c>
    </row>
    <row r="66" spans="1:17" ht="14.25">
      <c r="A66" s="29"/>
      <c r="B66" s="29">
        <v>8</v>
      </c>
      <c r="C66" s="30">
        <v>8218</v>
      </c>
      <c r="D66" s="30">
        <v>11230</v>
      </c>
      <c r="E66" s="30">
        <v>12928</v>
      </c>
      <c r="F66" s="30">
        <v>13283</v>
      </c>
      <c r="G66" s="30"/>
      <c r="H66" s="30"/>
      <c r="I66" s="47">
        <f t="shared" si="22"/>
      </c>
      <c r="J66" s="47">
        <f t="shared" si="23"/>
      </c>
      <c r="K66" s="30"/>
      <c r="L66" s="30"/>
      <c r="M66" s="30">
        <v>1539</v>
      </c>
      <c r="N66" s="30">
        <v>9995</v>
      </c>
      <c r="O66" s="54">
        <f t="shared" si="25"/>
      </c>
      <c r="P66" s="54">
        <f t="shared" si="26"/>
      </c>
      <c r="Q66" s="54">
        <f t="shared" si="24"/>
      </c>
    </row>
    <row r="67" spans="1:17" ht="14.25">
      <c r="A67" s="29"/>
      <c r="B67" s="29">
        <v>9</v>
      </c>
      <c r="C67" s="30">
        <v>8344</v>
      </c>
      <c r="D67" s="30">
        <v>11138</v>
      </c>
      <c r="E67" s="30">
        <v>12521</v>
      </c>
      <c r="F67" s="30">
        <v>12847</v>
      </c>
      <c r="G67" s="30"/>
      <c r="H67" s="30"/>
      <c r="I67" s="47">
        <f t="shared" si="22"/>
      </c>
      <c r="J67" s="47">
        <f t="shared" si="23"/>
      </c>
      <c r="K67" s="30"/>
      <c r="L67" s="30"/>
      <c r="M67" s="30">
        <v>1993</v>
      </c>
      <c r="N67" s="30">
        <v>12054</v>
      </c>
      <c r="O67" s="54">
        <f t="shared" si="25"/>
      </c>
      <c r="P67" s="54">
        <f t="shared" si="26"/>
      </c>
      <c r="Q67" s="54">
        <f t="shared" si="24"/>
      </c>
    </row>
    <row r="68" spans="1:17" ht="14.25">
      <c r="A68" s="29"/>
      <c r="B68" s="29">
        <v>10</v>
      </c>
      <c r="C68" s="30">
        <v>7696</v>
      </c>
      <c r="D68" s="30">
        <v>10742</v>
      </c>
      <c r="E68" s="30">
        <v>10914</v>
      </c>
      <c r="F68" s="30">
        <v>13063</v>
      </c>
      <c r="G68" s="30"/>
      <c r="H68" s="30"/>
      <c r="I68" s="47">
        <f t="shared" si="22"/>
      </c>
      <c r="J68" s="47">
        <f t="shared" si="23"/>
      </c>
      <c r="K68" s="30"/>
      <c r="L68" s="30"/>
      <c r="M68" s="30">
        <v>1696</v>
      </c>
      <c r="N68" s="30">
        <v>12899</v>
      </c>
      <c r="O68" s="54">
        <f t="shared" si="25"/>
      </c>
      <c r="P68" s="54">
        <f t="shared" si="26"/>
      </c>
      <c r="Q68" s="54">
        <f t="shared" si="24"/>
      </c>
    </row>
    <row r="69" spans="1:17" ht="14.25">
      <c r="A69" s="29"/>
      <c r="B69" s="29">
        <v>11</v>
      </c>
      <c r="C69" s="30">
        <v>7754</v>
      </c>
      <c r="D69" s="30">
        <v>11381</v>
      </c>
      <c r="E69" s="30">
        <v>10050</v>
      </c>
      <c r="F69" s="30">
        <v>9198</v>
      </c>
      <c r="G69" s="30"/>
      <c r="H69" s="30"/>
      <c r="I69" s="47">
        <f t="shared" si="22"/>
      </c>
      <c r="J69" s="47">
        <f t="shared" si="23"/>
      </c>
      <c r="K69" s="30"/>
      <c r="L69" s="30"/>
      <c r="M69" s="30">
        <v>844</v>
      </c>
      <c r="N69" s="30">
        <v>10977</v>
      </c>
      <c r="O69" s="54">
        <f t="shared" si="25"/>
      </c>
      <c r="P69" s="54">
        <f t="shared" si="26"/>
      </c>
      <c r="Q69" s="54">
        <f t="shared" si="24"/>
      </c>
    </row>
    <row r="70" spans="1:17" ht="14.25">
      <c r="A70" s="29"/>
      <c r="B70" s="43">
        <v>12</v>
      </c>
      <c r="C70" s="32">
        <v>8127</v>
      </c>
      <c r="D70" s="32">
        <v>11453</v>
      </c>
      <c r="E70" s="32">
        <v>11376</v>
      </c>
      <c r="F70" s="32">
        <v>9742</v>
      </c>
      <c r="G70" s="32"/>
      <c r="H70" s="32"/>
      <c r="I70" s="48">
        <f t="shared" si="22"/>
      </c>
      <c r="J70" s="48">
        <f t="shared" si="23"/>
      </c>
      <c r="K70" s="32"/>
      <c r="L70" s="32"/>
      <c r="M70" s="32">
        <v>2248</v>
      </c>
      <c r="N70" s="32">
        <v>12860</v>
      </c>
      <c r="O70" s="55">
        <f t="shared" si="25"/>
      </c>
      <c r="P70" s="55">
        <f t="shared" si="26"/>
      </c>
      <c r="Q70" s="55">
        <f t="shared" si="24"/>
      </c>
    </row>
    <row r="71" spans="1:17" ht="14.25">
      <c r="A71" s="41"/>
      <c r="B71" s="42" t="s">
        <v>34</v>
      </c>
      <c r="C71" s="52">
        <f aca="true" t="shared" si="27" ref="C71:J71">SUM(C59:C70)</f>
        <v>98028</v>
      </c>
      <c r="D71" s="52">
        <f t="shared" si="27"/>
        <v>135733</v>
      </c>
      <c r="E71" s="52">
        <f t="shared" si="27"/>
        <v>146561</v>
      </c>
      <c r="F71" s="52">
        <f t="shared" si="27"/>
        <v>140783</v>
      </c>
      <c r="G71" s="52">
        <f t="shared" si="27"/>
        <v>12238</v>
      </c>
      <c r="H71" s="52">
        <f t="shared" si="27"/>
        <v>8524</v>
      </c>
      <c r="I71" s="52">
        <f t="shared" si="27"/>
        <v>15743</v>
      </c>
      <c r="J71" s="52">
        <f t="shared" si="27"/>
        <v>6901</v>
      </c>
      <c r="K71" s="52">
        <f aca="true" t="shared" si="28" ref="K71:Q71">SUM(K59:K70)</f>
        <v>66493</v>
      </c>
      <c r="L71" s="52">
        <f t="shared" si="28"/>
        <v>61082</v>
      </c>
      <c r="M71" s="52">
        <f t="shared" si="28"/>
        <v>22103</v>
      </c>
      <c r="N71" s="52">
        <f t="shared" si="28"/>
        <v>149002</v>
      </c>
      <c r="O71" s="52">
        <f t="shared" si="28"/>
        <v>70211</v>
      </c>
      <c r="P71" s="52">
        <f t="shared" si="28"/>
        <v>87521</v>
      </c>
      <c r="Q71" s="52">
        <f t="shared" si="28"/>
        <v>157732</v>
      </c>
    </row>
    <row r="72" spans="1:17" ht="14.25">
      <c r="A72" s="27">
        <v>2015</v>
      </c>
      <c r="B72" s="27">
        <v>1</v>
      </c>
      <c r="C72" s="28">
        <v>8257</v>
      </c>
      <c r="D72" s="28">
        <v>11256</v>
      </c>
      <c r="E72" s="28">
        <v>12554</v>
      </c>
      <c r="F72" s="28">
        <v>10460</v>
      </c>
      <c r="G72" s="28"/>
      <c r="H72" s="28"/>
      <c r="I72" s="49"/>
      <c r="J72" s="49"/>
      <c r="K72" s="28"/>
      <c r="L72" s="28"/>
      <c r="M72" s="28">
        <v>2084</v>
      </c>
      <c r="N72" s="28">
        <v>14368</v>
      </c>
      <c r="O72" s="53">
        <f>IF(K72="","",SUM(K72,M72))</f>
      </c>
      <c r="P72" s="53">
        <f>IF(L72="","",SUM(L72,N72))</f>
      </c>
      <c r="Q72" s="53">
        <f aca="true" t="shared" si="29" ref="Q72:Q83">IF(O72="","",SUM(O72:P72))</f>
      </c>
    </row>
    <row r="73" spans="1:17" ht="14.25">
      <c r="A73" s="29"/>
      <c r="B73" s="29">
        <v>2</v>
      </c>
      <c r="C73" s="30">
        <v>7319</v>
      </c>
      <c r="D73" s="30">
        <v>10144</v>
      </c>
      <c r="E73" s="30">
        <v>11697</v>
      </c>
      <c r="F73" s="30">
        <v>8391</v>
      </c>
      <c r="G73" s="30"/>
      <c r="H73" s="30"/>
      <c r="I73" s="47"/>
      <c r="J73" s="47"/>
      <c r="K73" s="30"/>
      <c r="L73" s="30"/>
      <c r="M73" s="30">
        <v>1959</v>
      </c>
      <c r="N73" s="30">
        <v>12238</v>
      </c>
      <c r="O73" s="54">
        <f>IF(K73="","",SUM(K73,M73))</f>
      </c>
      <c r="P73" s="54">
        <f>IF(L73="","",SUM(L73,N73))</f>
      </c>
      <c r="Q73" s="54">
        <f t="shared" si="29"/>
      </c>
    </row>
    <row r="74" spans="1:17" ht="14.25">
      <c r="A74" s="29"/>
      <c r="B74" s="29">
        <v>3</v>
      </c>
      <c r="C74" s="30">
        <v>7723</v>
      </c>
      <c r="D74" s="30">
        <v>11068</v>
      </c>
      <c r="E74" s="30">
        <v>11908</v>
      </c>
      <c r="F74" s="30">
        <v>11594</v>
      </c>
      <c r="G74" s="30"/>
      <c r="H74" s="30"/>
      <c r="I74" s="47"/>
      <c r="J74" s="47"/>
      <c r="K74" s="30"/>
      <c r="L74" s="30"/>
      <c r="M74" s="30">
        <v>2141</v>
      </c>
      <c r="N74" s="30">
        <v>12898</v>
      </c>
      <c r="O74" s="54">
        <f aca="true" t="shared" si="30" ref="O74:O83">IF(K74="","",SUM(K74,M74))</f>
      </c>
      <c r="P74" s="54">
        <f aca="true" t="shared" si="31" ref="P74:P83">IF(L74="","",SUM(L74,N74))</f>
      </c>
      <c r="Q74" s="54">
        <f t="shared" si="29"/>
      </c>
    </row>
    <row r="75" spans="1:17" ht="14.25">
      <c r="A75" s="29"/>
      <c r="B75" s="29">
        <v>4</v>
      </c>
      <c r="C75" s="30">
        <v>7611</v>
      </c>
      <c r="D75" s="30">
        <v>10217</v>
      </c>
      <c r="E75" s="30">
        <v>11174</v>
      </c>
      <c r="F75" s="30">
        <v>12122</v>
      </c>
      <c r="G75" s="30"/>
      <c r="H75" s="30"/>
      <c r="I75" s="47"/>
      <c r="J75" s="47"/>
      <c r="K75" s="30"/>
      <c r="L75" s="30"/>
      <c r="M75" s="30">
        <v>2123</v>
      </c>
      <c r="N75" s="30">
        <v>12897</v>
      </c>
      <c r="O75" s="54">
        <f t="shared" si="30"/>
      </c>
      <c r="P75" s="54">
        <f t="shared" si="31"/>
      </c>
      <c r="Q75" s="54">
        <f t="shared" si="29"/>
      </c>
    </row>
    <row r="76" spans="1:17" ht="14.25">
      <c r="A76" s="29"/>
      <c r="B76" s="29">
        <v>5</v>
      </c>
      <c r="C76" s="30">
        <v>7113</v>
      </c>
      <c r="D76" s="30">
        <v>10840</v>
      </c>
      <c r="E76" s="30">
        <v>12155</v>
      </c>
      <c r="F76" s="30">
        <v>13530</v>
      </c>
      <c r="G76" s="30"/>
      <c r="H76" s="30"/>
      <c r="I76" s="47"/>
      <c r="J76" s="47"/>
      <c r="K76" s="30"/>
      <c r="L76" s="30"/>
      <c r="M76" s="30">
        <v>2195</v>
      </c>
      <c r="N76" s="30">
        <v>12597</v>
      </c>
      <c r="O76" s="54">
        <f t="shared" si="30"/>
      </c>
      <c r="P76" s="54">
        <f t="shared" si="31"/>
      </c>
      <c r="Q76" s="54">
        <f t="shared" si="29"/>
      </c>
    </row>
    <row r="77" spans="1:17" ht="14.25">
      <c r="A77" s="29"/>
      <c r="B77" s="29">
        <v>6</v>
      </c>
      <c r="C77" s="30">
        <v>7191</v>
      </c>
      <c r="D77" s="30">
        <v>11044</v>
      </c>
      <c r="E77" s="30">
        <v>11714</v>
      </c>
      <c r="F77" s="30">
        <v>14141</v>
      </c>
      <c r="G77" s="30"/>
      <c r="H77" s="30"/>
      <c r="I77" s="47"/>
      <c r="J77" s="47"/>
      <c r="K77" s="30"/>
      <c r="L77" s="30"/>
      <c r="M77" s="30">
        <v>1804</v>
      </c>
      <c r="N77" s="30">
        <v>8564</v>
      </c>
      <c r="O77" s="54">
        <f t="shared" si="30"/>
      </c>
      <c r="P77" s="54">
        <f t="shared" si="31"/>
      </c>
      <c r="Q77" s="54">
        <f t="shared" si="29"/>
      </c>
    </row>
    <row r="78" spans="1:17" ht="14.25">
      <c r="A78" s="29"/>
      <c r="B78" s="29">
        <v>7</v>
      </c>
      <c r="C78" s="30">
        <v>8064</v>
      </c>
      <c r="D78" s="30">
        <v>10845</v>
      </c>
      <c r="E78" s="30">
        <v>11935</v>
      </c>
      <c r="F78" s="30">
        <v>14156</v>
      </c>
      <c r="G78" s="30"/>
      <c r="H78" s="30"/>
      <c r="I78" s="47"/>
      <c r="J78" s="47"/>
      <c r="K78" s="30"/>
      <c r="L78" s="30"/>
      <c r="M78" s="30">
        <v>2176</v>
      </c>
      <c r="N78" s="30">
        <v>13440</v>
      </c>
      <c r="O78" s="54">
        <f t="shared" si="30"/>
      </c>
      <c r="P78" s="54">
        <f t="shared" si="31"/>
      </c>
      <c r="Q78" s="54">
        <f t="shared" si="29"/>
      </c>
    </row>
    <row r="79" spans="1:17" ht="14.25">
      <c r="A79" s="29"/>
      <c r="B79" s="29">
        <v>8</v>
      </c>
      <c r="C79" s="30">
        <v>8115</v>
      </c>
      <c r="D79" s="30">
        <v>10782</v>
      </c>
      <c r="E79" s="30">
        <v>11490</v>
      </c>
      <c r="F79" s="30">
        <v>13657</v>
      </c>
      <c r="G79" s="30"/>
      <c r="H79" s="30"/>
      <c r="I79" s="47"/>
      <c r="J79" s="47"/>
      <c r="K79" s="30"/>
      <c r="L79" s="30"/>
      <c r="M79" s="30">
        <v>2098</v>
      </c>
      <c r="N79" s="30">
        <v>11816</v>
      </c>
      <c r="O79" s="54">
        <f t="shared" si="30"/>
      </c>
      <c r="P79" s="54">
        <f t="shared" si="31"/>
      </c>
      <c r="Q79" s="54">
        <f t="shared" si="29"/>
      </c>
    </row>
    <row r="80" spans="1:17" ht="14.25">
      <c r="A80" s="29"/>
      <c r="B80" s="29">
        <v>9</v>
      </c>
      <c r="C80" s="30">
        <v>7710</v>
      </c>
      <c r="D80" s="30">
        <v>10090</v>
      </c>
      <c r="E80" s="30">
        <v>11513</v>
      </c>
      <c r="F80" s="30">
        <v>11716</v>
      </c>
      <c r="G80" s="30"/>
      <c r="H80" s="30"/>
      <c r="I80" s="47"/>
      <c r="J80" s="47"/>
      <c r="K80" s="30"/>
      <c r="L80" s="30"/>
      <c r="M80" s="30">
        <v>1888</v>
      </c>
      <c r="N80" s="30">
        <v>12839</v>
      </c>
      <c r="O80" s="54">
        <f t="shared" si="30"/>
      </c>
      <c r="P80" s="54">
        <f t="shared" si="31"/>
      </c>
      <c r="Q80" s="54">
        <f t="shared" si="29"/>
      </c>
    </row>
    <row r="81" spans="1:17" ht="14.25">
      <c r="A81" s="29"/>
      <c r="B81" s="29">
        <v>10</v>
      </c>
      <c r="C81" s="30">
        <v>6547</v>
      </c>
      <c r="D81" s="30">
        <v>10935</v>
      </c>
      <c r="E81" s="30">
        <v>8396</v>
      </c>
      <c r="F81" s="30">
        <v>11545</v>
      </c>
      <c r="G81" s="30"/>
      <c r="H81" s="30"/>
      <c r="I81" s="47"/>
      <c r="J81" s="47"/>
      <c r="K81" s="30"/>
      <c r="L81" s="30"/>
      <c r="M81" s="30">
        <v>1894</v>
      </c>
      <c r="N81" s="30">
        <v>11450</v>
      </c>
      <c r="O81" s="54">
        <f t="shared" si="30"/>
      </c>
      <c r="P81" s="54">
        <f t="shared" si="31"/>
      </c>
      <c r="Q81" s="54">
        <f t="shared" si="29"/>
      </c>
    </row>
    <row r="82" spans="1:17" ht="14.25">
      <c r="A82" s="29"/>
      <c r="B82" s="29">
        <v>11</v>
      </c>
      <c r="C82" s="30">
        <v>7080</v>
      </c>
      <c r="D82" s="30">
        <v>10117</v>
      </c>
      <c r="E82" s="30">
        <v>9392</v>
      </c>
      <c r="F82" s="30">
        <v>9942</v>
      </c>
      <c r="G82" s="30"/>
      <c r="H82" s="30"/>
      <c r="I82" s="47"/>
      <c r="J82" s="47"/>
      <c r="K82" s="30"/>
      <c r="L82" s="30"/>
      <c r="M82" s="30">
        <v>1923</v>
      </c>
      <c r="N82" s="30">
        <v>12342</v>
      </c>
      <c r="O82" s="54">
        <f t="shared" si="30"/>
      </c>
      <c r="P82" s="54">
        <f t="shared" si="31"/>
      </c>
      <c r="Q82" s="54">
        <f t="shared" si="29"/>
      </c>
    </row>
    <row r="83" spans="1:17" ht="14.25">
      <c r="A83" s="29"/>
      <c r="B83" s="43">
        <v>12</v>
      </c>
      <c r="C83" s="32">
        <v>6807</v>
      </c>
      <c r="D83" s="32">
        <v>10320</v>
      </c>
      <c r="E83" s="32">
        <v>10311</v>
      </c>
      <c r="F83" s="32">
        <v>10263</v>
      </c>
      <c r="G83" s="32"/>
      <c r="H83" s="32"/>
      <c r="I83" s="48">
        <f>IF(K83="","",K83-SUM(C83:D83,G83))</f>
      </c>
      <c r="J83" s="48">
        <f>IF(L83="","",L83-SUM(E83:F83,H83))</f>
      </c>
      <c r="K83" s="32"/>
      <c r="L83" s="32"/>
      <c r="M83" s="32">
        <v>1673</v>
      </c>
      <c r="N83" s="32">
        <v>13146</v>
      </c>
      <c r="O83" s="55">
        <f t="shared" si="30"/>
      </c>
      <c r="P83" s="55">
        <f t="shared" si="31"/>
      </c>
      <c r="Q83" s="55">
        <f t="shared" si="29"/>
      </c>
    </row>
    <row r="84" spans="1:17" ht="14.25">
      <c r="A84" s="41"/>
      <c r="B84" s="42" t="s">
        <v>34</v>
      </c>
      <c r="C84" s="52">
        <f aca="true" t="shared" si="32" ref="C84:Q84">SUM(C72:C83)</f>
        <v>89537</v>
      </c>
      <c r="D84" s="52">
        <f t="shared" si="32"/>
        <v>127658</v>
      </c>
      <c r="E84" s="52">
        <f t="shared" si="32"/>
        <v>134239</v>
      </c>
      <c r="F84" s="52">
        <f t="shared" si="32"/>
        <v>141517</v>
      </c>
      <c r="G84" s="52">
        <f t="shared" si="32"/>
        <v>0</v>
      </c>
      <c r="H84" s="52">
        <f t="shared" si="32"/>
        <v>0</v>
      </c>
      <c r="I84" s="52">
        <f t="shared" si="32"/>
        <v>0</v>
      </c>
      <c r="J84" s="52">
        <f t="shared" si="32"/>
        <v>0</v>
      </c>
      <c r="K84" s="52">
        <f t="shared" si="32"/>
        <v>0</v>
      </c>
      <c r="L84" s="52">
        <f t="shared" si="32"/>
        <v>0</v>
      </c>
      <c r="M84" s="52">
        <f t="shared" si="32"/>
        <v>23958</v>
      </c>
      <c r="N84" s="52">
        <f t="shared" si="32"/>
        <v>148595</v>
      </c>
      <c r="O84" s="52">
        <f t="shared" si="32"/>
        <v>0</v>
      </c>
      <c r="P84" s="52">
        <f t="shared" si="32"/>
        <v>0</v>
      </c>
      <c r="Q84" s="52">
        <f t="shared" si="32"/>
        <v>0</v>
      </c>
    </row>
    <row r="85" spans="1:17" ht="14.25">
      <c r="A85" s="27">
        <v>2016</v>
      </c>
      <c r="B85" s="27">
        <v>1</v>
      </c>
      <c r="C85" s="28">
        <v>7429</v>
      </c>
      <c r="D85" s="28">
        <v>10371</v>
      </c>
      <c r="E85" s="28">
        <v>10143</v>
      </c>
      <c r="F85" s="28">
        <v>10046</v>
      </c>
      <c r="G85" s="28"/>
      <c r="H85" s="28"/>
      <c r="I85" s="49"/>
      <c r="J85" s="49"/>
      <c r="K85" s="28"/>
      <c r="L85" s="28"/>
      <c r="M85" s="28">
        <v>1787</v>
      </c>
      <c r="N85" s="28">
        <v>14055</v>
      </c>
      <c r="O85" s="53">
        <f>IF(K85="","",SUM(K85,M85))</f>
      </c>
      <c r="P85" s="53">
        <f>IF(L85="","",SUM(L85,N85))</f>
      </c>
      <c r="Q85" s="53">
        <f aca="true" t="shared" si="33" ref="Q85:Q96">IF(O85="","",SUM(O85:P85))</f>
      </c>
    </row>
    <row r="86" spans="1:17" ht="14.25">
      <c r="A86" s="29"/>
      <c r="B86" s="29">
        <v>2</v>
      </c>
      <c r="C86" s="30">
        <v>7100</v>
      </c>
      <c r="D86" s="30">
        <v>9497</v>
      </c>
      <c r="E86" s="30">
        <v>9327</v>
      </c>
      <c r="F86" s="30">
        <v>9107</v>
      </c>
      <c r="G86" s="30"/>
      <c r="H86" s="30"/>
      <c r="I86" s="47"/>
      <c r="J86" s="47"/>
      <c r="K86" s="30"/>
      <c r="L86" s="30"/>
      <c r="M86" s="30">
        <v>1925</v>
      </c>
      <c r="N86" s="30">
        <v>12220</v>
      </c>
      <c r="O86" s="54">
        <f>IF(K86="","",SUM(K86,M86))</f>
      </c>
      <c r="P86" s="54">
        <f>IF(L86="","",SUM(L86,N86))</f>
      </c>
      <c r="Q86" s="54">
        <f t="shared" si="33"/>
      </c>
    </row>
    <row r="87" spans="1:17" ht="14.25">
      <c r="A87" s="29"/>
      <c r="B87" s="29">
        <v>3</v>
      </c>
      <c r="C87" s="30">
        <v>7595</v>
      </c>
      <c r="D87" s="30">
        <v>9964</v>
      </c>
      <c r="E87" s="30">
        <v>10801</v>
      </c>
      <c r="F87" s="30">
        <v>11798</v>
      </c>
      <c r="G87" s="30"/>
      <c r="H87" s="30"/>
      <c r="I87" s="47"/>
      <c r="J87" s="47"/>
      <c r="K87" s="30"/>
      <c r="L87" s="30"/>
      <c r="M87" s="30">
        <v>2035</v>
      </c>
      <c r="N87" s="30">
        <v>12567</v>
      </c>
      <c r="O87" s="54">
        <f aca="true" t="shared" si="34" ref="O87:O96">IF(K87="","",SUM(K87,M87))</f>
      </c>
      <c r="P87" s="54">
        <f aca="true" t="shared" si="35" ref="P87:P96">IF(L87="","",SUM(L87,N87))</f>
      </c>
      <c r="Q87" s="54">
        <f t="shared" si="33"/>
      </c>
    </row>
    <row r="88" spans="1:17" ht="14.25">
      <c r="A88" s="29"/>
      <c r="B88" s="29">
        <v>4</v>
      </c>
      <c r="C88" s="30">
        <v>7531</v>
      </c>
      <c r="D88" s="30">
        <v>10239</v>
      </c>
      <c r="E88" s="30">
        <v>9531</v>
      </c>
      <c r="F88" s="30">
        <v>11715</v>
      </c>
      <c r="G88" s="30"/>
      <c r="H88" s="30"/>
      <c r="I88" s="47"/>
      <c r="J88" s="47"/>
      <c r="K88" s="30"/>
      <c r="L88" s="30"/>
      <c r="M88" s="30">
        <v>1793</v>
      </c>
      <c r="N88" s="30">
        <v>10919</v>
      </c>
      <c r="O88" s="54">
        <f t="shared" si="34"/>
      </c>
      <c r="P88" s="54">
        <f t="shared" si="35"/>
      </c>
      <c r="Q88" s="54">
        <f t="shared" si="33"/>
      </c>
    </row>
    <row r="89" spans="1:17" ht="14.25">
      <c r="A89" s="29"/>
      <c r="B89" s="29">
        <v>5</v>
      </c>
      <c r="C89" s="30">
        <v>7931</v>
      </c>
      <c r="D89" s="30">
        <v>11142</v>
      </c>
      <c r="E89" s="30">
        <v>9876</v>
      </c>
      <c r="F89" s="30">
        <v>12132</v>
      </c>
      <c r="G89" s="30"/>
      <c r="H89" s="30"/>
      <c r="I89" s="47"/>
      <c r="J89" s="47"/>
      <c r="K89" s="30"/>
      <c r="L89" s="30"/>
      <c r="M89" s="30">
        <v>2002</v>
      </c>
      <c r="N89" s="30">
        <v>11529</v>
      </c>
      <c r="O89" s="54">
        <f t="shared" si="34"/>
      </c>
      <c r="P89" s="54">
        <f t="shared" si="35"/>
      </c>
      <c r="Q89" s="54">
        <f t="shared" si="33"/>
      </c>
    </row>
    <row r="90" spans="1:17" ht="14.25">
      <c r="A90" s="29"/>
      <c r="B90" s="29">
        <v>6</v>
      </c>
      <c r="C90" s="30">
        <v>7272</v>
      </c>
      <c r="D90" s="30">
        <v>10528</v>
      </c>
      <c r="E90" s="30">
        <v>9470</v>
      </c>
      <c r="F90" s="30">
        <v>11865</v>
      </c>
      <c r="G90" s="30"/>
      <c r="H90" s="30"/>
      <c r="I90" s="47"/>
      <c r="J90" s="47"/>
      <c r="K90" s="30"/>
      <c r="L90" s="30"/>
      <c r="M90" s="30">
        <v>1731</v>
      </c>
      <c r="N90" s="30">
        <v>9740</v>
      </c>
      <c r="O90" s="54">
        <f t="shared" si="34"/>
      </c>
      <c r="P90" s="54">
        <f t="shared" si="35"/>
      </c>
      <c r="Q90" s="54">
        <f t="shared" si="33"/>
      </c>
    </row>
    <row r="91" spans="1:17" ht="14.25">
      <c r="A91" s="29"/>
      <c r="B91" s="29">
        <v>7</v>
      </c>
      <c r="C91" s="30">
        <v>7789</v>
      </c>
      <c r="D91" s="30">
        <v>10524</v>
      </c>
      <c r="E91" s="30">
        <v>9849</v>
      </c>
      <c r="F91" s="30">
        <v>11263</v>
      </c>
      <c r="G91" s="30"/>
      <c r="H91" s="30"/>
      <c r="I91" s="47"/>
      <c r="J91" s="47"/>
      <c r="K91" s="30"/>
      <c r="L91" s="30"/>
      <c r="M91" s="30">
        <v>2122</v>
      </c>
      <c r="N91" s="30">
        <v>10037</v>
      </c>
      <c r="O91" s="54">
        <f t="shared" si="34"/>
      </c>
      <c r="P91" s="54">
        <f t="shared" si="35"/>
      </c>
      <c r="Q91" s="54">
        <f t="shared" si="33"/>
      </c>
    </row>
    <row r="92" spans="1:17" ht="14.25">
      <c r="A92" s="29"/>
      <c r="B92" s="29">
        <v>8</v>
      </c>
      <c r="C92" s="30">
        <v>8566</v>
      </c>
      <c r="D92" s="30">
        <v>10872</v>
      </c>
      <c r="E92" s="30">
        <v>9304</v>
      </c>
      <c r="F92" s="30">
        <v>11334</v>
      </c>
      <c r="G92" s="30"/>
      <c r="H92" s="30"/>
      <c r="I92" s="47"/>
      <c r="J92" s="47"/>
      <c r="K92" s="30"/>
      <c r="L92" s="30"/>
      <c r="M92" s="30">
        <v>2198</v>
      </c>
      <c r="N92" s="30">
        <v>13075</v>
      </c>
      <c r="O92" s="54">
        <f t="shared" si="34"/>
      </c>
      <c r="P92" s="54">
        <f t="shared" si="35"/>
      </c>
      <c r="Q92" s="54">
        <f t="shared" si="33"/>
      </c>
    </row>
    <row r="93" spans="1:17" ht="14.25">
      <c r="A93" s="29"/>
      <c r="B93" s="29">
        <v>9</v>
      </c>
      <c r="C93" s="30">
        <v>7824</v>
      </c>
      <c r="D93" s="30">
        <v>9835</v>
      </c>
      <c r="E93" s="30">
        <v>9470</v>
      </c>
      <c r="F93" s="30">
        <v>10527</v>
      </c>
      <c r="G93" s="30"/>
      <c r="H93" s="30"/>
      <c r="I93" s="47"/>
      <c r="J93" s="47"/>
      <c r="K93" s="30"/>
      <c r="L93" s="30"/>
      <c r="M93" s="30">
        <v>1970</v>
      </c>
      <c r="N93" s="30">
        <v>11070</v>
      </c>
      <c r="O93" s="54">
        <f t="shared" si="34"/>
      </c>
      <c r="P93" s="54">
        <f t="shared" si="35"/>
      </c>
      <c r="Q93" s="54">
        <f t="shared" si="33"/>
      </c>
    </row>
    <row r="94" spans="1:17" ht="14.25">
      <c r="A94" s="29"/>
      <c r="B94" s="29">
        <v>10</v>
      </c>
      <c r="C94" s="30">
        <v>5830</v>
      </c>
      <c r="D94" s="30">
        <v>10441</v>
      </c>
      <c r="E94" s="30">
        <v>7520</v>
      </c>
      <c r="F94" s="30">
        <v>10492</v>
      </c>
      <c r="G94" s="30"/>
      <c r="H94" s="30"/>
      <c r="I94" s="47"/>
      <c r="J94" s="47"/>
      <c r="K94" s="30"/>
      <c r="L94" s="30"/>
      <c r="M94" s="30">
        <v>1881</v>
      </c>
      <c r="N94" s="30">
        <v>11276</v>
      </c>
      <c r="O94" s="54">
        <f t="shared" si="34"/>
      </c>
      <c r="P94" s="54">
        <f t="shared" si="35"/>
      </c>
      <c r="Q94" s="54">
        <f t="shared" si="33"/>
      </c>
    </row>
    <row r="95" spans="1:17" ht="14.25">
      <c r="A95" s="29"/>
      <c r="B95" s="29">
        <v>11</v>
      </c>
      <c r="C95" s="30">
        <v>6833</v>
      </c>
      <c r="D95" s="30">
        <v>10731</v>
      </c>
      <c r="E95" s="30">
        <v>7055</v>
      </c>
      <c r="F95" s="30">
        <v>7975</v>
      </c>
      <c r="G95" s="30"/>
      <c r="H95" s="30"/>
      <c r="I95" s="47"/>
      <c r="J95" s="47"/>
      <c r="K95" s="30"/>
      <c r="L95" s="30"/>
      <c r="M95" s="30">
        <v>1768</v>
      </c>
      <c r="N95" s="30">
        <v>14719</v>
      </c>
      <c r="O95" s="54">
        <f t="shared" si="34"/>
      </c>
      <c r="P95" s="54">
        <f t="shared" si="35"/>
      </c>
      <c r="Q95" s="54">
        <f t="shared" si="33"/>
      </c>
    </row>
    <row r="96" spans="1:17" ht="14.25">
      <c r="A96" s="29"/>
      <c r="B96" s="43">
        <v>12</v>
      </c>
      <c r="C96" s="32">
        <v>7709</v>
      </c>
      <c r="D96" s="32">
        <v>9716</v>
      </c>
      <c r="E96" s="32">
        <v>9021</v>
      </c>
      <c r="F96" s="32">
        <v>8862</v>
      </c>
      <c r="G96" s="32"/>
      <c r="H96" s="32"/>
      <c r="I96" s="48"/>
      <c r="J96" s="48"/>
      <c r="K96" s="32"/>
      <c r="L96" s="32"/>
      <c r="M96" s="32">
        <v>1980</v>
      </c>
      <c r="N96" s="32">
        <v>13319</v>
      </c>
      <c r="O96" s="55">
        <f t="shared" si="34"/>
      </c>
      <c r="P96" s="55">
        <f t="shared" si="35"/>
      </c>
      <c r="Q96" s="55">
        <f t="shared" si="33"/>
      </c>
    </row>
    <row r="97" spans="1:17" ht="14.25">
      <c r="A97" s="41"/>
      <c r="B97" s="42" t="s">
        <v>34</v>
      </c>
      <c r="C97" s="52">
        <f aca="true" t="shared" si="36" ref="C97:Q97">SUM(C85:C96)</f>
        <v>89409</v>
      </c>
      <c r="D97" s="52">
        <f t="shared" si="36"/>
        <v>123860</v>
      </c>
      <c r="E97" s="52">
        <f t="shared" si="36"/>
        <v>111367</v>
      </c>
      <c r="F97" s="52">
        <f t="shared" si="36"/>
        <v>127116</v>
      </c>
      <c r="G97" s="52">
        <f t="shared" si="36"/>
        <v>0</v>
      </c>
      <c r="H97" s="52">
        <f t="shared" si="36"/>
        <v>0</v>
      </c>
      <c r="I97" s="52">
        <f t="shared" si="36"/>
        <v>0</v>
      </c>
      <c r="J97" s="52">
        <f t="shared" si="36"/>
        <v>0</v>
      </c>
      <c r="K97" s="52">
        <f t="shared" si="36"/>
        <v>0</v>
      </c>
      <c r="L97" s="52">
        <f t="shared" si="36"/>
        <v>0</v>
      </c>
      <c r="M97" s="52">
        <f t="shared" si="36"/>
        <v>23192</v>
      </c>
      <c r="N97" s="52">
        <f t="shared" si="36"/>
        <v>144526</v>
      </c>
      <c r="O97" s="52">
        <f t="shared" si="36"/>
        <v>0</v>
      </c>
      <c r="P97" s="52">
        <f t="shared" si="36"/>
        <v>0</v>
      </c>
      <c r="Q97" s="52">
        <f t="shared" si="36"/>
        <v>0</v>
      </c>
    </row>
    <row r="98" spans="1:17" ht="14.25">
      <c r="A98" s="27">
        <v>2017</v>
      </c>
      <c r="B98" s="27">
        <v>1</v>
      </c>
      <c r="C98" s="28">
        <v>8558</v>
      </c>
      <c r="D98" s="28">
        <v>11021</v>
      </c>
      <c r="E98" s="28">
        <v>8742</v>
      </c>
      <c r="F98" s="28">
        <v>7755</v>
      </c>
      <c r="G98" s="28">
        <v>8556</v>
      </c>
      <c r="H98" s="28">
        <v>11036</v>
      </c>
      <c r="I98" s="49">
        <v>8736</v>
      </c>
      <c r="J98" s="49">
        <v>7755</v>
      </c>
      <c r="K98" s="28">
        <v>8556</v>
      </c>
      <c r="L98" s="28">
        <v>11036</v>
      </c>
      <c r="M98" s="28">
        <v>2035</v>
      </c>
      <c r="N98" s="28">
        <v>15811</v>
      </c>
      <c r="O98" s="53">
        <f>IF(K98="","",SUM(K98,M98))</f>
        <v>10591</v>
      </c>
      <c r="P98" s="53">
        <f>IF(L98="","",SUM(L98,N98))</f>
        <v>26847</v>
      </c>
      <c r="Q98" s="53">
        <f aca="true" t="shared" si="37" ref="Q98:Q109">IF(O98="","",SUM(O98:P98))</f>
        <v>37438</v>
      </c>
    </row>
    <row r="99" spans="1:17" ht="14.25">
      <c r="A99" s="29"/>
      <c r="B99" s="29">
        <v>2</v>
      </c>
      <c r="C99" s="30">
        <v>7593</v>
      </c>
      <c r="D99" s="30">
        <v>9515</v>
      </c>
      <c r="E99" s="30">
        <v>8225</v>
      </c>
      <c r="F99" s="30">
        <v>8969</v>
      </c>
      <c r="G99" s="30"/>
      <c r="H99" s="30"/>
      <c r="I99" s="47"/>
      <c r="J99" s="47"/>
      <c r="K99" s="30"/>
      <c r="L99" s="30"/>
      <c r="M99" s="30">
        <v>1976</v>
      </c>
      <c r="N99" s="30">
        <v>12552</v>
      </c>
      <c r="O99" s="54">
        <f>IF(K99="","",SUM(K99,M99))</f>
      </c>
      <c r="P99" s="54">
        <f>IF(L99="","",SUM(L99,N99))</f>
      </c>
      <c r="Q99" s="54">
        <f t="shared" si="37"/>
      </c>
    </row>
    <row r="100" spans="1:17" ht="14.25">
      <c r="A100" s="29"/>
      <c r="B100" s="29">
        <v>3</v>
      </c>
      <c r="C100" s="30">
        <v>8482</v>
      </c>
      <c r="D100" s="30">
        <v>10202</v>
      </c>
      <c r="E100" s="30">
        <v>8476</v>
      </c>
      <c r="F100" s="30">
        <v>11866</v>
      </c>
      <c r="G100" s="30"/>
      <c r="H100" s="30"/>
      <c r="I100" s="47"/>
      <c r="J100" s="47"/>
      <c r="K100" s="30"/>
      <c r="L100" s="30"/>
      <c r="M100" s="30">
        <v>2254</v>
      </c>
      <c r="N100" s="30">
        <v>14028</v>
      </c>
      <c r="O100" s="54">
        <f aca="true" t="shared" si="38" ref="O100:O109">IF(K100="","",SUM(K100,M100))</f>
      </c>
      <c r="P100" s="54">
        <f aca="true" t="shared" si="39" ref="P100:P109">IF(L100="","",SUM(L100,N100))</f>
      </c>
      <c r="Q100" s="54">
        <f t="shared" si="37"/>
      </c>
    </row>
    <row r="101" spans="1:17" ht="14.25">
      <c r="A101" s="29"/>
      <c r="B101" s="29">
        <v>4</v>
      </c>
      <c r="C101" s="30">
        <v>8245</v>
      </c>
      <c r="D101" s="30">
        <v>10278</v>
      </c>
      <c r="E101" s="30">
        <v>7855</v>
      </c>
      <c r="F101" s="30">
        <v>11873</v>
      </c>
      <c r="G101" s="30"/>
      <c r="H101" s="30"/>
      <c r="I101" s="47"/>
      <c r="J101" s="47"/>
      <c r="K101" s="30"/>
      <c r="L101" s="30"/>
      <c r="M101" s="30">
        <v>2146</v>
      </c>
      <c r="N101" s="30">
        <v>13428</v>
      </c>
      <c r="O101" s="54">
        <f t="shared" si="38"/>
      </c>
      <c r="P101" s="54">
        <f t="shared" si="39"/>
      </c>
      <c r="Q101" s="54">
        <f t="shared" si="37"/>
      </c>
    </row>
    <row r="102" spans="1:17" ht="14.25">
      <c r="A102" s="29"/>
      <c r="B102" s="29">
        <v>5</v>
      </c>
      <c r="C102" s="30">
        <v>8364</v>
      </c>
      <c r="D102" s="30">
        <v>10472</v>
      </c>
      <c r="E102" s="30">
        <v>8068</v>
      </c>
      <c r="F102" s="30">
        <v>11386</v>
      </c>
      <c r="G102" s="30"/>
      <c r="H102" s="30"/>
      <c r="I102" s="47"/>
      <c r="J102" s="47"/>
      <c r="K102" s="30"/>
      <c r="L102" s="30"/>
      <c r="M102" s="30">
        <v>2329</v>
      </c>
      <c r="N102" s="30">
        <v>14321</v>
      </c>
      <c r="O102" s="54">
        <f t="shared" si="38"/>
      </c>
      <c r="P102" s="54">
        <f t="shared" si="39"/>
      </c>
      <c r="Q102" s="54">
        <f t="shared" si="37"/>
      </c>
    </row>
    <row r="103" spans="1:17" ht="14.25">
      <c r="A103" s="29"/>
      <c r="B103" s="29">
        <v>6</v>
      </c>
      <c r="C103" s="30">
        <v>7752</v>
      </c>
      <c r="D103" s="30">
        <v>10377</v>
      </c>
      <c r="E103" s="30">
        <v>7907</v>
      </c>
      <c r="F103" s="30">
        <v>10622</v>
      </c>
      <c r="G103" s="30"/>
      <c r="H103" s="30"/>
      <c r="I103" s="47"/>
      <c r="J103" s="47"/>
      <c r="K103" s="30"/>
      <c r="L103" s="30"/>
      <c r="M103" s="30">
        <v>1902</v>
      </c>
      <c r="N103" s="30">
        <v>10820</v>
      </c>
      <c r="O103" s="54">
        <f t="shared" si="38"/>
      </c>
      <c r="P103" s="54">
        <f t="shared" si="39"/>
      </c>
      <c r="Q103" s="54">
        <f t="shared" si="37"/>
      </c>
    </row>
    <row r="104" spans="1:17" ht="14.25">
      <c r="A104" s="29"/>
      <c r="B104" s="29">
        <v>7</v>
      </c>
      <c r="C104" s="30">
        <v>8502</v>
      </c>
      <c r="D104" s="30">
        <v>9876</v>
      </c>
      <c r="E104" s="30">
        <v>8540</v>
      </c>
      <c r="F104" s="30">
        <v>10541</v>
      </c>
      <c r="G104" s="30"/>
      <c r="H104" s="30"/>
      <c r="I104" s="47"/>
      <c r="J104" s="47"/>
      <c r="K104" s="30"/>
      <c r="L104" s="30"/>
      <c r="M104" s="30">
        <v>1971</v>
      </c>
      <c r="N104" s="30">
        <v>12365</v>
      </c>
      <c r="O104" s="54">
        <f t="shared" si="38"/>
      </c>
      <c r="P104" s="54">
        <f t="shared" si="39"/>
      </c>
      <c r="Q104" s="54">
        <f t="shared" si="37"/>
      </c>
    </row>
    <row r="105" spans="1:17" ht="14.25">
      <c r="A105" s="29"/>
      <c r="B105" s="29">
        <v>8</v>
      </c>
      <c r="C105" s="30">
        <v>8529</v>
      </c>
      <c r="D105" s="30">
        <v>10184</v>
      </c>
      <c r="E105" s="30">
        <v>8327</v>
      </c>
      <c r="F105" s="30">
        <v>10333</v>
      </c>
      <c r="G105" s="30"/>
      <c r="H105" s="30"/>
      <c r="I105" s="47"/>
      <c r="J105" s="47"/>
      <c r="K105" s="30"/>
      <c r="L105" s="30"/>
      <c r="M105" s="30">
        <v>2327</v>
      </c>
      <c r="N105" s="30">
        <v>13853</v>
      </c>
      <c r="O105" s="54">
        <f t="shared" si="38"/>
      </c>
      <c r="P105" s="54">
        <f t="shared" si="39"/>
      </c>
      <c r="Q105" s="54">
        <f t="shared" si="37"/>
      </c>
    </row>
    <row r="106" spans="1:17" ht="14.25">
      <c r="A106" s="29"/>
      <c r="B106" s="29">
        <v>9</v>
      </c>
      <c r="C106" s="30">
        <v>7548</v>
      </c>
      <c r="D106" s="30">
        <v>9918</v>
      </c>
      <c r="E106" s="30">
        <v>7545</v>
      </c>
      <c r="F106" s="30">
        <v>10447</v>
      </c>
      <c r="G106" s="30"/>
      <c r="H106" s="30"/>
      <c r="I106" s="47"/>
      <c r="J106" s="47"/>
      <c r="K106" s="30"/>
      <c r="L106" s="30"/>
      <c r="M106" s="30">
        <v>2163</v>
      </c>
      <c r="N106" s="30">
        <v>14393</v>
      </c>
      <c r="O106" s="54">
        <f t="shared" si="38"/>
      </c>
      <c r="P106" s="54">
        <f t="shared" si="39"/>
      </c>
      <c r="Q106" s="54">
        <f t="shared" si="37"/>
      </c>
    </row>
    <row r="107" spans="1:17" ht="14.25">
      <c r="A107" s="29"/>
      <c r="B107" s="29">
        <v>10</v>
      </c>
      <c r="C107" s="30">
        <v>7052</v>
      </c>
      <c r="D107" s="30">
        <v>9695</v>
      </c>
      <c r="E107" s="30">
        <v>6171</v>
      </c>
      <c r="F107" s="30">
        <v>10493</v>
      </c>
      <c r="G107" s="30"/>
      <c r="H107" s="30"/>
      <c r="I107" s="47"/>
      <c r="J107" s="47"/>
      <c r="K107" s="30"/>
      <c r="L107" s="30"/>
      <c r="M107" s="30">
        <v>905</v>
      </c>
      <c r="N107" s="30">
        <v>12780</v>
      </c>
      <c r="O107" s="54">
        <f t="shared" si="38"/>
      </c>
      <c r="P107" s="54">
        <f t="shared" si="39"/>
      </c>
      <c r="Q107" s="54">
        <f t="shared" si="37"/>
      </c>
    </row>
    <row r="108" spans="1:17" ht="14.25">
      <c r="A108" s="29"/>
      <c r="B108" s="29">
        <v>11</v>
      </c>
      <c r="C108" s="30">
        <v>7931</v>
      </c>
      <c r="D108" s="30">
        <v>9608</v>
      </c>
      <c r="E108" s="30">
        <v>5655</v>
      </c>
      <c r="F108" s="30">
        <v>7646</v>
      </c>
      <c r="G108" s="30"/>
      <c r="H108" s="30"/>
      <c r="I108" s="47"/>
      <c r="J108" s="47"/>
      <c r="K108" s="30"/>
      <c r="L108" s="30"/>
      <c r="M108" s="30">
        <v>1614</v>
      </c>
      <c r="N108" s="30">
        <v>12354</v>
      </c>
      <c r="O108" s="54">
        <f t="shared" si="38"/>
      </c>
      <c r="P108" s="54">
        <f t="shared" si="39"/>
      </c>
      <c r="Q108" s="54">
        <f t="shared" si="37"/>
      </c>
    </row>
    <row r="109" spans="1:17" ht="14.25">
      <c r="A109" s="29"/>
      <c r="B109" s="43">
        <v>12</v>
      </c>
      <c r="C109" s="32">
        <v>8092</v>
      </c>
      <c r="D109" s="32">
        <v>9833</v>
      </c>
      <c r="E109" s="32">
        <v>7193</v>
      </c>
      <c r="F109" s="32">
        <v>8340</v>
      </c>
      <c r="G109" s="32"/>
      <c r="H109" s="32"/>
      <c r="I109" s="48"/>
      <c r="J109" s="48"/>
      <c r="K109" s="32"/>
      <c r="L109" s="32"/>
      <c r="M109" s="32">
        <v>1917</v>
      </c>
      <c r="N109" s="32">
        <v>14155</v>
      </c>
      <c r="O109" s="55">
        <f t="shared" si="38"/>
      </c>
      <c r="P109" s="55">
        <f t="shared" si="39"/>
      </c>
      <c r="Q109" s="55">
        <f t="shared" si="37"/>
      </c>
    </row>
    <row r="110" spans="1:17" ht="14.25">
      <c r="A110" s="41"/>
      <c r="B110" s="42" t="s">
        <v>34</v>
      </c>
      <c r="C110" s="52">
        <f aca="true" t="shared" si="40" ref="C110:Q110">SUM(C98:C109)</f>
        <v>96648</v>
      </c>
      <c r="D110" s="52">
        <f t="shared" si="40"/>
        <v>120979</v>
      </c>
      <c r="E110" s="52">
        <f t="shared" si="40"/>
        <v>92704</v>
      </c>
      <c r="F110" s="52">
        <f t="shared" si="40"/>
        <v>120271</v>
      </c>
      <c r="G110" s="52">
        <f t="shared" si="40"/>
        <v>8556</v>
      </c>
      <c r="H110" s="52">
        <f t="shared" si="40"/>
        <v>11036</v>
      </c>
      <c r="I110" s="52">
        <f t="shared" si="40"/>
        <v>8736</v>
      </c>
      <c r="J110" s="52">
        <f t="shared" si="40"/>
        <v>7755</v>
      </c>
      <c r="K110" s="52">
        <f t="shared" si="40"/>
        <v>8556</v>
      </c>
      <c r="L110" s="52">
        <f t="shared" si="40"/>
        <v>11036</v>
      </c>
      <c r="M110" s="52">
        <f t="shared" si="40"/>
        <v>23539</v>
      </c>
      <c r="N110" s="52">
        <f>SUM(N98:N109)</f>
        <v>160860</v>
      </c>
      <c r="O110" s="52">
        <f t="shared" si="40"/>
        <v>10591</v>
      </c>
      <c r="P110" s="52">
        <f t="shared" si="40"/>
        <v>26847</v>
      </c>
      <c r="Q110" s="52">
        <f t="shared" si="40"/>
        <v>37438</v>
      </c>
    </row>
    <row r="111" spans="1:17" ht="14.25">
      <c r="A111" s="27">
        <v>2018</v>
      </c>
      <c r="B111" s="27">
        <v>1</v>
      </c>
      <c r="C111" s="28">
        <v>8429</v>
      </c>
      <c r="D111" s="28">
        <v>10419</v>
      </c>
      <c r="E111" s="28">
        <v>7133</v>
      </c>
      <c r="F111" s="28">
        <v>9019</v>
      </c>
      <c r="G111" s="28"/>
      <c r="H111" s="28"/>
      <c r="I111" s="49"/>
      <c r="J111" s="49"/>
      <c r="K111" s="28"/>
      <c r="L111" s="28"/>
      <c r="M111" s="28">
        <v>1966</v>
      </c>
      <c r="N111" s="28">
        <v>14652</v>
      </c>
      <c r="O111" s="53">
        <f>IF(K111="","",SUM(K111,M111))</f>
      </c>
      <c r="P111" s="53">
        <f>IF(L111="","",SUM(L111,N111))</f>
      </c>
      <c r="Q111" s="53">
        <f aca="true" t="shared" si="41" ref="Q111:Q122">IF(O111="","",SUM(O111:P111))</f>
      </c>
    </row>
    <row r="112" spans="1:17" ht="14.25">
      <c r="A112" s="29"/>
      <c r="B112" s="29">
        <v>2</v>
      </c>
      <c r="C112" s="30">
        <v>7325</v>
      </c>
      <c r="D112" s="30">
        <v>9074</v>
      </c>
      <c r="E112" s="30">
        <v>6235</v>
      </c>
      <c r="F112" s="30">
        <v>5830</v>
      </c>
      <c r="G112" s="30"/>
      <c r="H112" s="30"/>
      <c r="I112" s="47"/>
      <c r="J112" s="47"/>
      <c r="K112" s="30"/>
      <c r="L112" s="30"/>
      <c r="M112" s="30">
        <v>2009</v>
      </c>
      <c r="N112" s="30">
        <v>12676</v>
      </c>
      <c r="O112" s="54">
        <f>IF(K112="","",SUM(K112,M112))</f>
      </c>
      <c r="P112" s="54">
        <f>IF(L112="","",SUM(L112,N112))</f>
      </c>
      <c r="Q112" s="54">
        <f t="shared" si="41"/>
      </c>
    </row>
    <row r="113" spans="1:17" ht="14.25">
      <c r="A113" s="29"/>
      <c r="B113" s="29">
        <v>3</v>
      </c>
      <c r="C113" s="30">
        <v>7792</v>
      </c>
      <c r="D113" s="30">
        <v>9784</v>
      </c>
      <c r="E113" s="30">
        <v>7561</v>
      </c>
      <c r="F113" s="30">
        <v>11057</v>
      </c>
      <c r="G113" s="30"/>
      <c r="H113" s="30"/>
      <c r="I113" s="47"/>
      <c r="J113" s="47"/>
      <c r="K113" s="30"/>
      <c r="L113" s="30"/>
      <c r="M113" s="30">
        <v>2239</v>
      </c>
      <c r="N113" s="30">
        <v>13024</v>
      </c>
      <c r="O113" s="54">
        <f aca="true" t="shared" si="42" ref="O113:O122">IF(K113="","",SUM(K113,M113))</f>
      </c>
      <c r="P113" s="54">
        <f aca="true" t="shared" si="43" ref="P113:P122">IF(L113="","",SUM(L113,N113))</f>
      </c>
      <c r="Q113" s="54">
        <f t="shared" si="41"/>
      </c>
    </row>
    <row r="114" spans="1:17" ht="14.25">
      <c r="A114" s="29"/>
      <c r="B114" s="29">
        <v>4</v>
      </c>
      <c r="C114" s="30">
        <v>7719</v>
      </c>
      <c r="D114" s="30">
        <v>9087</v>
      </c>
      <c r="E114" s="30">
        <v>7258</v>
      </c>
      <c r="F114" s="30">
        <v>11319</v>
      </c>
      <c r="G114" s="30"/>
      <c r="H114" s="30"/>
      <c r="I114" s="47"/>
      <c r="J114" s="47"/>
      <c r="K114" s="30"/>
      <c r="L114" s="30"/>
      <c r="M114" s="30">
        <v>2168</v>
      </c>
      <c r="N114" s="30">
        <v>12626</v>
      </c>
      <c r="O114" s="54">
        <f t="shared" si="42"/>
      </c>
      <c r="P114" s="54">
        <f t="shared" si="43"/>
      </c>
      <c r="Q114" s="54">
        <f t="shared" si="41"/>
      </c>
    </row>
    <row r="115" spans="1:17" ht="14.25">
      <c r="A115" s="29"/>
      <c r="B115" s="29" t="s">
        <v>44</v>
      </c>
      <c r="C115" s="30">
        <v>7935</v>
      </c>
      <c r="D115" s="30">
        <v>10506</v>
      </c>
      <c r="E115" s="30">
        <v>7263</v>
      </c>
      <c r="F115" s="30">
        <v>11771</v>
      </c>
      <c r="G115" s="30"/>
      <c r="H115" s="30"/>
      <c r="I115" s="47"/>
      <c r="J115" s="47"/>
      <c r="K115" s="30"/>
      <c r="L115" s="30"/>
      <c r="M115" s="30">
        <v>2234</v>
      </c>
      <c r="N115" s="30">
        <v>12382</v>
      </c>
      <c r="O115" s="54">
        <f t="shared" si="42"/>
      </c>
      <c r="P115" s="54">
        <f t="shared" si="43"/>
      </c>
      <c r="Q115" s="54">
        <f t="shared" si="41"/>
      </c>
    </row>
    <row r="116" spans="1:17" ht="14.25">
      <c r="A116" s="29"/>
      <c r="B116" s="29" t="s">
        <v>45</v>
      </c>
      <c r="C116" s="30"/>
      <c r="D116" s="30"/>
      <c r="E116" s="30"/>
      <c r="F116" s="30"/>
      <c r="G116" s="30"/>
      <c r="H116" s="30"/>
      <c r="I116" s="47"/>
      <c r="J116" s="47"/>
      <c r="K116" s="30"/>
      <c r="L116" s="30"/>
      <c r="M116" s="30"/>
      <c r="N116" s="30"/>
      <c r="O116" s="54">
        <f t="shared" si="42"/>
      </c>
      <c r="P116" s="54">
        <f t="shared" si="43"/>
      </c>
      <c r="Q116" s="54">
        <f t="shared" si="41"/>
      </c>
    </row>
    <row r="117" spans="1:17" ht="14.25">
      <c r="A117" s="29"/>
      <c r="B117" s="29" t="s">
        <v>46</v>
      </c>
      <c r="C117" s="30"/>
      <c r="D117" s="30"/>
      <c r="E117" s="30"/>
      <c r="F117" s="30"/>
      <c r="G117" s="30"/>
      <c r="H117" s="30"/>
      <c r="I117" s="47"/>
      <c r="J117" s="47"/>
      <c r="K117" s="30"/>
      <c r="L117" s="30"/>
      <c r="M117" s="30"/>
      <c r="N117" s="30"/>
      <c r="O117" s="54">
        <f t="shared" si="42"/>
      </c>
      <c r="P117" s="54">
        <f t="shared" si="43"/>
      </c>
      <c r="Q117" s="54">
        <f t="shared" si="41"/>
      </c>
    </row>
    <row r="118" spans="1:17" ht="14.25">
      <c r="A118" s="29"/>
      <c r="B118" s="29" t="s">
        <v>47</v>
      </c>
      <c r="C118" s="30"/>
      <c r="D118" s="30"/>
      <c r="E118" s="30"/>
      <c r="F118" s="30"/>
      <c r="G118" s="30"/>
      <c r="H118" s="30"/>
      <c r="I118" s="47"/>
      <c r="J118" s="47"/>
      <c r="K118" s="30"/>
      <c r="L118" s="30"/>
      <c r="M118" s="30"/>
      <c r="N118" s="30"/>
      <c r="O118" s="54">
        <f t="shared" si="42"/>
      </c>
      <c r="P118" s="54">
        <f t="shared" si="43"/>
      </c>
      <c r="Q118" s="54">
        <f t="shared" si="41"/>
      </c>
    </row>
    <row r="119" spans="1:17" ht="14.25">
      <c r="A119" s="29"/>
      <c r="B119" s="29" t="s">
        <v>48</v>
      </c>
      <c r="C119" s="30"/>
      <c r="D119" s="30"/>
      <c r="E119" s="30"/>
      <c r="F119" s="30"/>
      <c r="G119" s="30"/>
      <c r="H119" s="30"/>
      <c r="I119" s="47"/>
      <c r="J119" s="47"/>
      <c r="K119" s="30"/>
      <c r="L119" s="30"/>
      <c r="M119" s="30"/>
      <c r="N119" s="30"/>
      <c r="O119" s="54">
        <f t="shared" si="42"/>
      </c>
      <c r="P119" s="54">
        <f t="shared" si="43"/>
      </c>
      <c r="Q119" s="54">
        <f t="shared" si="41"/>
      </c>
    </row>
    <row r="120" spans="1:17" ht="14.25">
      <c r="A120" s="29"/>
      <c r="B120" s="29" t="s">
        <v>49</v>
      </c>
      <c r="C120" s="30"/>
      <c r="D120" s="30"/>
      <c r="E120" s="30"/>
      <c r="F120" s="30"/>
      <c r="G120" s="30"/>
      <c r="H120" s="30"/>
      <c r="I120" s="47"/>
      <c r="J120" s="47"/>
      <c r="K120" s="30"/>
      <c r="L120" s="30"/>
      <c r="M120" s="30"/>
      <c r="N120" s="30"/>
      <c r="O120" s="54">
        <f t="shared" si="42"/>
      </c>
      <c r="P120" s="54">
        <f t="shared" si="43"/>
      </c>
      <c r="Q120" s="54">
        <f t="shared" si="41"/>
      </c>
    </row>
    <row r="121" spans="1:17" ht="14.25">
      <c r="A121" s="29"/>
      <c r="B121" s="29" t="s">
        <v>50</v>
      </c>
      <c r="C121" s="30"/>
      <c r="D121" s="30"/>
      <c r="E121" s="30"/>
      <c r="F121" s="30"/>
      <c r="G121" s="30"/>
      <c r="H121" s="30"/>
      <c r="I121" s="47"/>
      <c r="J121" s="47"/>
      <c r="K121" s="30"/>
      <c r="L121" s="30"/>
      <c r="M121" s="30"/>
      <c r="N121" s="30"/>
      <c r="O121" s="54">
        <f t="shared" si="42"/>
      </c>
      <c r="P121" s="54">
        <f t="shared" si="43"/>
      </c>
      <c r="Q121" s="54">
        <f t="shared" si="41"/>
      </c>
    </row>
    <row r="122" spans="1:17" ht="14.25">
      <c r="A122" s="29"/>
      <c r="B122" s="43" t="s">
        <v>25</v>
      </c>
      <c r="C122" s="32"/>
      <c r="D122" s="32"/>
      <c r="E122" s="32"/>
      <c r="F122" s="32"/>
      <c r="G122" s="32"/>
      <c r="H122" s="32"/>
      <c r="I122" s="48"/>
      <c r="J122" s="48"/>
      <c r="K122" s="32"/>
      <c r="L122" s="32"/>
      <c r="M122" s="32"/>
      <c r="N122" s="32"/>
      <c r="O122" s="55">
        <f t="shared" si="42"/>
      </c>
      <c r="P122" s="55">
        <f t="shared" si="43"/>
      </c>
      <c r="Q122" s="55">
        <f t="shared" si="41"/>
      </c>
    </row>
    <row r="123" spans="1:17" ht="14.25">
      <c r="A123" s="41"/>
      <c r="B123" s="42" t="s">
        <v>34</v>
      </c>
      <c r="C123" s="52">
        <f aca="true" t="shared" si="44" ref="C123:Q123">SUM(C111:C122)</f>
        <v>39200</v>
      </c>
      <c r="D123" s="52">
        <f t="shared" si="44"/>
        <v>48870</v>
      </c>
      <c r="E123" s="52">
        <f t="shared" si="44"/>
        <v>35450</v>
      </c>
      <c r="F123" s="52">
        <f t="shared" si="44"/>
        <v>48996</v>
      </c>
      <c r="G123" s="52">
        <f t="shared" si="44"/>
        <v>0</v>
      </c>
      <c r="H123" s="52">
        <f t="shared" si="44"/>
        <v>0</v>
      </c>
      <c r="I123" s="52">
        <f t="shared" si="44"/>
        <v>0</v>
      </c>
      <c r="J123" s="52">
        <f t="shared" si="44"/>
        <v>0</v>
      </c>
      <c r="K123" s="52">
        <f t="shared" si="44"/>
        <v>0</v>
      </c>
      <c r="L123" s="52">
        <f t="shared" si="44"/>
        <v>0</v>
      </c>
      <c r="M123" s="52">
        <f t="shared" si="44"/>
        <v>10616</v>
      </c>
      <c r="N123" s="52">
        <f t="shared" si="44"/>
        <v>65360</v>
      </c>
      <c r="O123" s="52">
        <f t="shared" si="44"/>
        <v>0</v>
      </c>
      <c r="P123" s="52">
        <f t="shared" si="44"/>
        <v>0</v>
      </c>
      <c r="Q123" s="52">
        <f t="shared" si="44"/>
        <v>0</v>
      </c>
    </row>
    <row r="124" spans="1:17" ht="9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ht="14.25">
      <c r="A125" s="25" t="s">
        <v>26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6" t="s">
        <v>24</v>
      </c>
    </row>
    <row r="126" spans="1:17" ht="12" customHeight="1">
      <c r="A126" s="15"/>
      <c r="B126" s="16"/>
      <c r="C126" s="17" t="s">
        <v>0</v>
      </c>
      <c r="D126" s="17" t="s">
        <v>2</v>
      </c>
      <c r="E126" s="17" t="s">
        <v>2</v>
      </c>
      <c r="F126" s="17" t="s">
        <v>4</v>
      </c>
      <c r="G126" s="17" t="s">
        <v>35</v>
      </c>
      <c r="H126" s="17" t="s">
        <v>35</v>
      </c>
      <c r="I126" s="17" t="s">
        <v>41</v>
      </c>
      <c r="J126" s="17" t="s">
        <v>41</v>
      </c>
      <c r="K126" s="17" t="s">
        <v>30</v>
      </c>
      <c r="L126" s="17" t="s">
        <v>30</v>
      </c>
      <c r="M126" s="17" t="s">
        <v>5</v>
      </c>
      <c r="N126" s="17" t="s">
        <v>5</v>
      </c>
      <c r="O126" s="17" t="s">
        <v>31</v>
      </c>
      <c r="P126" s="17" t="s">
        <v>31</v>
      </c>
      <c r="Q126" s="17" t="s">
        <v>6</v>
      </c>
    </row>
    <row r="127" spans="1:17" ht="12" customHeight="1">
      <c r="A127" s="18"/>
      <c r="B127" s="19"/>
      <c r="C127" s="20" t="s">
        <v>1</v>
      </c>
      <c r="D127" s="20" t="s">
        <v>1</v>
      </c>
      <c r="E127" s="20" t="s">
        <v>3</v>
      </c>
      <c r="F127" s="20" t="s">
        <v>3</v>
      </c>
      <c r="G127" s="20" t="s">
        <v>1</v>
      </c>
      <c r="H127" s="20" t="s">
        <v>3</v>
      </c>
      <c r="I127" s="20" t="s">
        <v>1</v>
      </c>
      <c r="J127" s="20" t="s">
        <v>3</v>
      </c>
      <c r="K127" s="20" t="s">
        <v>1</v>
      </c>
      <c r="L127" s="20" t="s">
        <v>3</v>
      </c>
      <c r="M127" s="20" t="s">
        <v>1</v>
      </c>
      <c r="N127" s="20" t="s">
        <v>3</v>
      </c>
      <c r="O127" s="20" t="s">
        <v>1</v>
      </c>
      <c r="P127" s="20" t="s">
        <v>3</v>
      </c>
      <c r="Q127" s="20" t="s">
        <v>7</v>
      </c>
    </row>
    <row r="128" spans="1:17" ht="12" customHeight="1">
      <c r="A128" s="21"/>
      <c r="B128" s="22"/>
      <c r="C128" s="3" t="s">
        <v>14</v>
      </c>
      <c r="D128" s="3" t="s">
        <v>15</v>
      </c>
      <c r="E128" s="3" t="s">
        <v>16</v>
      </c>
      <c r="F128" s="3" t="s">
        <v>17</v>
      </c>
      <c r="G128" s="3" t="s">
        <v>39</v>
      </c>
      <c r="H128" s="3" t="s">
        <v>40</v>
      </c>
      <c r="I128" s="3" t="s">
        <v>42</v>
      </c>
      <c r="J128" s="3" t="s">
        <v>43</v>
      </c>
      <c r="K128" s="3" t="s">
        <v>28</v>
      </c>
      <c r="L128" s="3" t="s">
        <v>29</v>
      </c>
      <c r="M128" s="3" t="s">
        <v>18</v>
      </c>
      <c r="N128" s="3" t="s">
        <v>19</v>
      </c>
      <c r="O128" s="3" t="s">
        <v>32</v>
      </c>
      <c r="P128" s="3" t="s">
        <v>33</v>
      </c>
      <c r="Q128" s="3"/>
    </row>
    <row r="129" spans="1:17" ht="14.25" hidden="1">
      <c r="A129" s="27">
        <v>2010</v>
      </c>
      <c r="B129" s="27">
        <v>1</v>
      </c>
      <c r="C129" s="28">
        <v>11595</v>
      </c>
      <c r="D129" s="28">
        <v>20120</v>
      </c>
      <c r="E129" s="28">
        <v>24745</v>
      </c>
      <c r="F129" s="28">
        <v>10568</v>
      </c>
      <c r="G129" s="28">
        <v>1151</v>
      </c>
      <c r="H129" s="28">
        <v>5777</v>
      </c>
      <c r="I129" s="53">
        <f aca="true" t="shared" si="45" ref="I129:I140">IF(K129="","",K129-SUM(C129:D129,G129))</f>
        <v>6613</v>
      </c>
      <c r="J129" s="53">
        <f aca="true" t="shared" si="46" ref="J129:J140">IF(L129="","",L129-SUM(E129:F129,H129))</f>
        <v>6390</v>
      </c>
      <c r="K129" s="28">
        <v>39479</v>
      </c>
      <c r="L129" s="28">
        <v>47480</v>
      </c>
      <c r="M129" s="28">
        <v>2166</v>
      </c>
      <c r="N129" s="28">
        <v>16525</v>
      </c>
      <c r="O129" s="53">
        <f aca="true" t="shared" si="47" ref="O129:O140">IF(K129="","",SUM(K129,M129))</f>
        <v>41645</v>
      </c>
      <c r="P129" s="53">
        <f aca="true" t="shared" si="48" ref="P129:P140">IF(L129="","",SUM(L129,N129))</f>
        <v>64005</v>
      </c>
      <c r="Q129" s="53">
        <f aca="true" t="shared" si="49" ref="Q129:Q140">IF(O129="","",SUM(O129:P129))</f>
        <v>105650</v>
      </c>
    </row>
    <row r="130" spans="1:17" ht="14.25" hidden="1">
      <c r="A130" s="29"/>
      <c r="B130" s="29">
        <v>2</v>
      </c>
      <c r="C130" s="30">
        <v>11293</v>
      </c>
      <c r="D130" s="30">
        <v>19151</v>
      </c>
      <c r="E130" s="30">
        <v>23763</v>
      </c>
      <c r="F130" s="30">
        <v>9465</v>
      </c>
      <c r="G130" s="30">
        <v>1098</v>
      </c>
      <c r="H130" s="30">
        <v>5357</v>
      </c>
      <c r="I130" s="54">
        <f t="shared" si="45"/>
        <v>6333</v>
      </c>
      <c r="J130" s="54">
        <f t="shared" si="46"/>
        <v>5942</v>
      </c>
      <c r="K130" s="30">
        <v>37875</v>
      </c>
      <c r="L130" s="30">
        <v>44527</v>
      </c>
      <c r="M130" s="30">
        <v>2102</v>
      </c>
      <c r="N130" s="30">
        <v>14126</v>
      </c>
      <c r="O130" s="54">
        <f t="shared" si="47"/>
        <v>39977</v>
      </c>
      <c r="P130" s="54">
        <f t="shared" si="48"/>
        <v>58653</v>
      </c>
      <c r="Q130" s="54">
        <f t="shared" si="49"/>
        <v>98630</v>
      </c>
    </row>
    <row r="131" spans="1:17" ht="14.25" hidden="1">
      <c r="A131" s="29"/>
      <c r="B131" s="29">
        <v>3</v>
      </c>
      <c r="C131" s="30">
        <v>9622</v>
      </c>
      <c r="D131" s="30">
        <v>17044</v>
      </c>
      <c r="E131" s="30">
        <v>20735</v>
      </c>
      <c r="F131" s="30">
        <v>7909</v>
      </c>
      <c r="G131" s="30">
        <v>1058</v>
      </c>
      <c r="H131" s="30">
        <v>5464</v>
      </c>
      <c r="I131" s="54">
        <f t="shared" si="45"/>
        <v>5480</v>
      </c>
      <c r="J131" s="54">
        <f t="shared" si="46"/>
        <v>4043</v>
      </c>
      <c r="K131" s="30">
        <v>33204</v>
      </c>
      <c r="L131" s="30">
        <v>38151</v>
      </c>
      <c r="M131" s="30">
        <v>1897</v>
      </c>
      <c r="N131" s="30">
        <v>13159</v>
      </c>
      <c r="O131" s="54">
        <f t="shared" si="47"/>
        <v>35101</v>
      </c>
      <c r="P131" s="54">
        <f t="shared" si="48"/>
        <v>51310</v>
      </c>
      <c r="Q131" s="54">
        <f t="shared" si="49"/>
        <v>86411</v>
      </c>
    </row>
    <row r="132" spans="1:17" ht="14.25" hidden="1">
      <c r="A132" s="29"/>
      <c r="B132" s="29">
        <v>4</v>
      </c>
      <c r="C132" s="30">
        <v>9735</v>
      </c>
      <c r="D132" s="30">
        <v>16156</v>
      </c>
      <c r="E132" s="30">
        <v>21976</v>
      </c>
      <c r="F132" s="30">
        <v>7665</v>
      </c>
      <c r="G132" s="30">
        <v>1034</v>
      </c>
      <c r="H132" s="30">
        <v>5152</v>
      </c>
      <c r="I132" s="54">
        <f t="shared" si="45"/>
        <v>5470</v>
      </c>
      <c r="J132" s="54">
        <f t="shared" si="46"/>
        <v>4691</v>
      </c>
      <c r="K132" s="30">
        <v>32395</v>
      </c>
      <c r="L132" s="30">
        <v>39484</v>
      </c>
      <c r="M132" s="30">
        <v>1856</v>
      </c>
      <c r="N132" s="30">
        <v>12996</v>
      </c>
      <c r="O132" s="54">
        <f t="shared" si="47"/>
        <v>34251</v>
      </c>
      <c r="P132" s="54">
        <f t="shared" si="48"/>
        <v>52480</v>
      </c>
      <c r="Q132" s="54">
        <f t="shared" si="49"/>
        <v>86731</v>
      </c>
    </row>
    <row r="133" spans="1:17" ht="14.25" hidden="1">
      <c r="A133" s="29"/>
      <c r="B133" s="29">
        <v>5</v>
      </c>
      <c r="C133" s="30">
        <v>10031</v>
      </c>
      <c r="D133" s="30">
        <v>16787</v>
      </c>
      <c r="E133" s="30">
        <v>23277</v>
      </c>
      <c r="F133" s="30">
        <v>8426</v>
      </c>
      <c r="G133" s="30">
        <v>996</v>
      </c>
      <c r="H133" s="30">
        <v>5027</v>
      </c>
      <c r="I133" s="54">
        <f t="shared" si="45"/>
        <v>6072</v>
      </c>
      <c r="J133" s="54">
        <f t="shared" si="46"/>
        <v>4839</v>
      </c>
      <c r="K133" s="30">
        <v>33886</v>
      </c>
      <c r="L133" s="30">
        <v>41569</v>
      </c>
      <c r="M133" s="30">
        <v>1909</v>
      </c>
      <c r="N133" s="30">
        <v>14871</v>
      </c>
      <c r="O133" s="54">
        <f t="shared" si="47"/>
        <v>35795</v>
      </c>
      <c r="P133" s="54">
        <f t="shared" si="48"/>
        <v>56440</v>
      </c>
      <c r="Q133" s="54">
        <f t="shared" si="49"/>
        <v>92235</v>
      </c>
    </row>
    <row r="134" spans="1:17" ht="14.25" hidden="1">
      <c r="A134" s="29"/>
      <c r="B134" s="29">
        <v>6</v>
      </c>
      <c r="C134" s="30">
        <v>8878</v>
      </c>
      <c r="D134" s="30">
        <v>16698</v>
      </c>
      <c r="E134" s="30">
        <v>21958</v>
      </c>
      <c r="F134" s="30">
        <v>7839</v>
      </c>
      <c r="G134" s="30">
        <v>1043</v>
      </c>
      <c r="H134" s="30">
        <v>4819</v>
      </c>
      <c r="I134" s="54">
        <f t="shared" si="45"/>
        <v>6278</v>
      </c>
      <c r="J134" s="54">
        <f t="shared" si="46"/>
        <v>5263</v>
      </c>
      <c r="K134" s="30">
        <v>32897</v>
      </c>
      <c r="L134" s="30">
        <v>39879</v>
      </c>
      <c r="M134" s="30">
        <v>1924</v>
      </c>
      <c r="N134" s="30">
        <v>14792</v>
      </c>
      <c r="O134" s="54">
        <f t="shared" si="47"/>
        <v>34821</v>
      </c>
      <c r="P134" s="54">
        <f t="shared" si="48"/>
        <v>54671</v>
      </c>
      <c r="Q134" s="54">
        <f t="shared" si="49"/>
        <v>89492</v>
      </c>
    </row>
    <row r="135" spans="1:17" ht="14.25" hidden="1">
      <c r="A135" s="29"/>
      <c r="B135" s="29">
        <v>7</v>
      </c>
      <c r="C135" s="30">
        <v>9223</v>
      </c>
      <c r="D135" s="30">
        <v>17122</v>
      </c>
      <c r="E135" s="30">
        <v>22493</v>
      </c>
      <c r="F135" s="30">
        <v>7540</v>
      </c>
      <c r="G135" s="30">
        <v>1117</v>
      </c>
      <c r="H135" s="30">
        <v>4709</v>
      </c>
      <c r="I135" s="54">
        <f t="shared" si="45"/>
        <v>6263</v>
      </c>
      <c r="J135" s="54">
        <f t="shared" si="46"/>
        <v>5942</v>
      </c>
      <c r="K135" s="30">
        <v>33725</v>
      </c>
      <c r="L135" s="30">
        <v>40684</v>
      </c>
      <c r="M135" s="30">
        <v>2108</v>
      </c>
      <c r="N135" s="30">
        <v>14286</v>
      </c>
      <c r="O135" s="54">
        <f t="shared" si="47"/>
        <v>35833</v>
      </c>
      <c r="P135" s="54">
        <f t="shared" si="48"/>
        <v>54970</v>
      </c>
      <c r="Q135" s="54">
        <f t="shared" si="49"/>
        <v>90803</v>
      </c>
    </row>
    <row r="136" spans="1:17" ht="14.25" hidden="1">
      <c r="A136" s="29"/>
      <c r="B136" s="29">
        <v>8</v>
      </c>
      <c r="C136" s="30">
        <v>10379</v>
      </c>
      <c r="D136" s="30">
        <v>18371</v>
      </c>
      <c r="E136" s="30">
        <v>23967</v>
      </c>
      <c r="F136" s="30">
        <v>8104</v>
      </c>
      <c r="G136" s="30">
        <v>1121</v>
      </c>
      <c r="H136" s="30">
        <v>5253</v>
      </c>
      <c r="I136" s="54">
        <f t="shared" si="45"/>
        <v>6744</v>
      </c>
      <c r="J136" s="54">
        <f t="shared" si="46"/>
        <v>7033</v>
      </c>
      <c r="K136" s="30">
        <v>36615</v>
      </c>
      <c r="L136" s="30">
        <v>44357</v>
      </c>
      <c r="M136" s="30">
        <v>2071</v>
      </c>
      <c r="N136" s="30">
        <v>15468</v>
      </c>
      <c r="O136" s="54">
        <f t="shared" si="47"/>
        <v>38686</v>
      </c>
      <c r="P136" s="54">
        <f t="shared" si="48"/>
        <v>59825</v>
      </c>
      <c r="Q136" s="54">
        <f t="shared" si="49"/>
        <v>98511</v>
      </c>
    </row>
    <row r="137" spans="1:17" ht="14.25" hidden="1">
      <c r="A137" s="29"/>
      <c r="B137" s="29">
        <v>9</v>
      </c>
      <c r="C137" s="30">
        <v>9855</v>
      </c>
      <c r="D137" s="30">
        <v>17983</v>
      </c>
      <c r="E137" s="30">
        <v>23022</v>
      </c>
      <c r="F137" s="30">
        <v>8117</v>
      </c>
      <c r="G137" s="30">
        <v>1036</v>
      </c>
      <c r="H137" s="30">
        <v>5752</v>
      </c>
      <c r="I137" s="54">
        <f t="shared" si="45"/>
        <v>6318</v>
      </c>
      <c r="J137" s="54">
        <f t="shared" si="46"/>
        <v>5373</v>
      </c>
      <c r="K137" s="30">
        <v>35192</v>
      </c>
      <c r="L137" s="30">
        <v>42264</v>
      </c>
      <c r="M137" s="30">
        <v>1840</v>
      </c>
      <c r="N137" s="30">
        <v>12869</v>
      </c>
      <c r="O137" s="54">
        <f t="shared" si="47"/>
        <v>37032</v>
      </c>
      <c r="P137" s="54">
        <f t="shared" si="48"/>
        <v>55133</v>
      </c>
      <c r="Q137" s="54">
        <f t="shared" si="49"/>
        <v>92165</v>
      </c>
    </row>
    <row r="138" spans="1:17" ht="14.25" hidden="1">
      <c r="A138" s="29"/>
      <c r="B138" s="29">
        <v>10</v>
      </c>
      <c r="C138" s="30">
        <v>9902</v>
      </c>
      <c r="D138" s="30">
        <v>16936</v>
      </c>
      <c r="E138" s="30">
        <v>21414</v>
      </c>
      <c r="F138" s="30">
        <v>9199</v>
      </c>
      <c r="G138" s="30">
        <v>1033</v>
      </c>
      <c r="H138" s="30">
        <v>6187</v>
      </c>
      <c r="I138" s="54">
        <f t="shared" si="45"/>
        <v>5777</v>
      </c>
      <c r="J138" s="54">
        <f t="shared" si="46"/>
        <v>4935</v>
      </c>
      <c r="K138" s="30">
        <v>33648</v>
      </c>
      <c r="L138" s="30">
        <v>41735</v>
      </c>
      <c r="M138" s="30">
        <v>1747</v>
      </c>
      <c r="N138" s="30">
        <v>13337</v>
      </c>
      <c r="O138" s="54">
        <f t="shared" si="47"/>
        <v>35395</v>
      </c>
      <c r="P138" s="54">
        <f t="shared" si="48"/>
        <v>55072</v>
      </c>
      <c r="Q138" s="54">
        <f t="shared" si="49"/>
        <v>90467</v>
      </c>
    </row>
    <row r="139" spans="1:17" ht="14.25" hidden="1">
      <c r="A139" s="29"/>
      <c r="B139" s="29">
        <v>11</v>
      </c>
      <c r="C139" s="30">
        <v>9831</v>
      </c>
      <c r="D139" s="30">
        <v>16087</v>
      </c>
      <c r="E139" s="30">
        <v>20542</v>
      </c>
      <c r="F139" s="30">
        <v>8398</v>
      </c>
      <c r="G139" s="30">
        <v>982</v>
      </c>
      <c r="H139" s="30">
        <v>6320</v>
      </c>
      <c r="I139" s="54">
        <f t="shared" si="45"/>
        <v>6412</v>
      </c>
      <c r="J139" s="54">
        <f t="shared" si="46"/>
        <v>6882</v>
      </c>
      <c r="K139" s="30">
        <v>33312</v>
      </c>
      <c r="L139" s="30">
        <v>42142</v>
      </c>
      <c r="M139" s="30">
        <v>1693</v>
      </c>
      <c r="N139" s="30">
        <v>13559</v>
      </c>
      <c r="O139" s="54">
        <f t="shared" si="47"/>
        <v>35005</v>
      </c>
      <c r="P139" s="54">
        <f t="shared" si="48"/>
        <v>55701</v>
      </c>
      <c r="Q139" s="54">
        <f t="shared" si="49"/>
        <v>90706</v>
      </c>
    </row>
    <row r="140" spans="1:17" ht="14.25" hidden="1">
      <c r="A140" s="31"/>
      <c r="B140" s="31">
        <v>12</v>
      </c>
      <c r="C140" s="32">
        <v>10043</v>
      </c>
      <c r="D140" s="32">
        <v>16380</v>
      </c>
      <c r="E140" s="32">
        <v>20767</v>
      </c>
      <c r="F140" s="32">
        <v>9389</v>
      </c>
      <c r="G140" s="32">
        <v>969</v>
      </c>
      <c r="H140" s="32">
        <v>5535</v>
      </c>
      <c r="I140" s="55">
        <f t="shared" si="45"/>
        <v>6069</v>
      </c>
      <c r="J140" s="55">
        <f t="shared" si="46"/>
        <v>7217</v>
      </c>
      <c r="K140" s="32">
        <v>33461</v>
      </c>
      <c r="L140" s="32">
        <v>42908</v>
      </c>
      <c r="M140" s="32">
        <v>1818</v>
      </c>
      <c r="N140" s="32">
        <v>13292</v>
      </c>
      <c r="O140" s="55">
        <f t="shared" si="47"/>
        <v>35279</v>
      </c>
      <c r="P140" s="55">
        <f t="shared" si="48"/>
        <v>56200</v>
      </c>
      <c r="Q140" s="55">
        <f t="shared" si="49"/>
        <v>91479</v>
      </c>
    </row>
    <row r="141" spans="1:17" ht="14.25" hidden="1">
      <c r="A141" s="27">
        <v>2011</v>
      </c>
      <c r="B141" s="34">
        <v>1</v>
      </c>
      <c r="C141" s="35">
        <v>10684</v>
      </c>
      <c r="D141" s="35">
        <v>16786</v>
      </c>
      <c r="E141" s="35">
        <v>21857</v>
      </c>
      <c r="F141" s="35">
        <v>9525</v>
      </c>
      <c r="G141" s="35">
        <v>1057</v>
      </c>
      <c r="H141" s="35">
        <v>5266</v>
      </c>
      <c r="I141" s="56">
        <f>IF(K141="","",K141-SUM(C141:D141,G141))</f>
        <v>5444</v>
      </c>
      <c r="J141" s="56">
        <f>IF(L141="","",L141-SUM(E141:F141,H141))</f>
        <v>7269</v>
      </c>
      <c r="K141" s="35">
        <v>33971</v>
      </c>
      <c r="L141" s="35">
        <v>43917</v>
      </c>
      <c r="M141" s="35">
        <v>1831</v>
      </c>
      <c r="N141" s="35">
        <v>13985</v>
      </c>
      <c r="O141" s="56">
        <f aca="true" t="shared" si="50" ref="O141:O164">IF(K141="","",SUM(K141,M141))</f>
        <v>35802</v>
      </c>
      <c r="P141" s="56">
        <f aca="true" t="shared" si="51" ref="P141:P164">IF(L141="","",SUM(L141,N141))</f>
        <v>57902</v>
      </c>
      <c r="Q141" s="56">
        <f aca="true" t="shared" si="52" ref="Q141:Q164">IF(O141="","",SUM(O141:P141))</f>
        <v>93704</v>
      </c>
    </row>
    <row r="142" spans="1:17" ht="14.25" hidden="1">
      <c r="A142" s="29"/>
      <c r="B142" s="36">
        <v>2</v>
      </c>
      <c r="C142" s="37">
        <v>10705</v>
      </c>
      <c r="D142" s="37">
        <v>15887</v>
      </c>
      <c r="E142" s="37">
        <v>22261</v>
      </c>
      <c r="F142" s="37">
        <v>8556</v>
      </c>
      <c r="G142" s="37">
        <v>1057</v>
      </c>
      <c r="H142" s="37">
        <v>5032</v>
      </c>
      <c r="I142" s="57">
        <f aca="true" t="shared" si="53" ref="I142:I164">IF(K142="","",K142-SUM(C142:D142,G142))</f>
        <v>5972</v>
      </c>
      <c r="J142" s="57">
        <f aca="true" t="shared" si="54" ref="J142:J164">IF(L142="","",L142-SUM(E142:F142,H142))</f>
        <v>6978</v>
      </c>
      <c r="K142" s="37">
        <v>33621</v>
      </c>
      <c r="L142" s="37">
        <v>42827</v>
      </c>
      <c r="M142" s="37">
        <v>1943</v>
      </c>
      <c r="N142" s="37">
        <v>14085</v>
      </c>
      <c r="O142" s="57">
        <f t="shared" si="50"/>
        <v>35564</v>
      </c>
      <c r="P142" s="57">
        <f t="shared" si="51"/>
        <v>56912</v>
      </c>
      <c r="Q142" s="57">
        <f t="shared" si="52"/>
        <v>92476</v>
      </c>
    </row>
    <row r="143" spans="1:17" ht="14.25" hidden="1">
      <c r="A143" s="29"/>
      <c r="B143" s="36">
        <v>3</v>
      </c>
      <c r="C143" s="37">
        <v>10078</v>
      </c>
      <c r="D143" s="37">
        <v>14480</v>
      </c>
      <c r="E143" s="37">
        <v>19606</v>
      </c>
      <c r="F143" s="37">
        <v>8504</v>
      </c>
      <c r="G143" s="37">
        <v>946</v>
      </c>
      <c r="H143" s="37">
        <v>4541</v>
      </c>
      <c r="I143" s="57">
        <f t="shared" si="53"/>
        <v>6933</v>
      </c>
      <c r="J143" s="57">
        <f t="shared" si="54"/>
        <v>5481</v>
      </c>
      <c r="K143" s="37">
        <v>32437</v>
      </c>
      <c r="L143" s="37">
        <v>38132</v>
      </c>
      <c r="M143" s="37">
        <v>1836</v>
      </c>
      <c r="N143" s="37">
        <v>13335</v>
      </c>
      <c r="O143" s="57">
        <f t="shared" si="50"/>
        <v>34273</v>
      </c>
      <c r="P143" s="57">
        <f t="shared" si="51"/>
        <v>51467</v>
      </c>
      <c r="Q143" s="57">
        <f t="shared" si="52"/>
        <v>85740</v>
      </c>
    </row>
    <row r="144" spans="1:17" ht="14.25" hidden="1">
      <c r="A144" s="29"/>
      <c r="B144" s="36">
        <v>4</v>
      </c>
      <c r="C144" s="37">
        <v>10579</v>
      </c>
      <c r="D144" s="37">
        <v>14719</v>
      </c>
      <c r="E144" s="37">
        <v>21032</v>
      </c>
      <c r="F144" s="37">
        <v>8639</v>
      </c>
      <c r="G144" s="37">
        <v>1028</v>
      </c>
      <c r="H144" s="37">
        <v>4772</v>
      </c>
      <c r="I144" s="57">
        <f t="shared" si="53"/>
        <v>6483</v>
      </c>
      <c r="J144" s="57">
        <f>IF(L144="","",L144-SUM(E144:F144,H144))</f>
        <v>5092</v>
      </c>
      <c r="K144" s="37">
        <v>32809</v>
      </c>
      <c r="L144" s="37">
        <f>32373+7162</f>
        <v>39535</v>
      </c>
      <c r="M144" s="37">
        <v>1779</v>
      </c>
      <c r="N144" s="37">
        <v>12423</v>
      </c>
      <c r="O144" s="57">
        <f t="shared" si="50"/>
        <v>34588</v>
      </c>
      <c r="P144" s="57">
        <f t="shared" si="51"/>
        <v>51958</v>
      </c>
      <c r="Q144" s="57">
        <f t="shared" si="52"/>
        <v>86546</v>
      </c>
    </row>
    <row r="145" spans="1:17" ht="14.25" hidden="1">
      <c r="A145" s="29"/>
      <c r="B145" s="36">
        <v>5</v>
      </c>
      <c r="C145" s="37">
        <v>11226</v>
      </c>
      <c r="D145" s="37">
        <v>15323</v>
      </c>
      <c r="E145" s="37">
        <v>22993</v>
      </c>
      <c r="F145" s="37">
        <v>8438</v>
      </c>
      <c r="G145" s="37">
        <v>1042</v>
      </c>
      <c r="H145" s="37">
        <v>5616</v>
      </c>
      <c r="I145" s="57">
        <f t="shared" si="53"/>
        <v>6457</v>
      </c>
      <c r="J145" s="57">
        <f t="shared" si="54"/>
        <v>5082</v>
      </c>
      <c r="K145" s="37">
        <v>34048</v>
      </c>
      <c r="L145" s="37">
        <f>34450+7679</f>
        <v>42129</v>
      </c>
      <c r="M145" s="37">
        <v>1983</v>
      </c>
      <c r="N145" s="37">
        <v>13892</v>
      </c>
      <c r="O145" s="57">
        <f t="shared" si="50"/>
        <v>36031</v>
      </c>
      <c r="P145" s="57">
        <f t="shared" si="51"/>
        <v>56021</v>
      </c>
      <c r="Q145" s="57">
        <f t="shared" si="52"/>
        <v>92052</v>
      </c>
    </row>
    <row r="146" spans="1:17" ht="14.25" hidden="1">
      <c r="A146" s="29"/>
      <c r="B146" s="36">
        <v>6</v>
      </c>
      <c r="C146" s="37">
        <v>10932</v>
      </c>
      <c r="D146" s="37">
        <v>14997</v>
      </c>
      <c r="E146" s="37">
        <v>22815</v>
      </c>
      <c r="F146" s="37">
        <v>8063</v>
      </c>
      <c r="G146" s="37">
        <v>1109</v>
      </c>
      <c r="H146" s="37">
        <v>5985</v>
      </c>
      <c r="I146" s="57">
        <f t="shared" si="53"/>
        <v>5810</v>
      </c>
      <c r="J146" s="57">
        <f t="shared" si="54"/>
        <v>6242</v>
      </c>
      <c r="K146" s="37">
        <v>32848</v>
      </c>
      <c r="L146" s="37">
        <f>35640+7465</f>
        <v>43105</v>
      </c>
      <c r="M146" s="37">
        <v>2044</v>
      </c>
      <c r="N146" s="37">
        <v>13226</v>
      </c>
      <c r="O146" s="57">
        <f t="shared" si="50"/>
        <v>34892</v>
      </c>
      <c r="P146" s="57">
        <f t="shared" si="51"/>
        <v>56331</v>
      </c>
      <c r="Q146" s="57">
        <f t="shared" si="52"/>
        <v>91223</v>
      </c>
    </row>
    <row r="147" spans="1:17" ht="14.25" hidden="1">
      <c r="A147" s="29"/>
      <c r="B147" s="36">
        <v>7</v>
      </c>
      <c r="C147" s="37">
        <v>11467</v>
      </c>
      <c r="D147" s="37">
        <v>15459</v>
      </c>
      <c r="E147" s="37">
        <v>25595</v>
      </c>
      <c r="F147" s="37">
        <v>8145</v>
      </c>
      <c r="G147" s="37">
        <v>1083</v>
      </c>
      <c r="H147" s="37">
        <v>6403</v>
      </c>
      <c r="I147" s="57">
        <f t="shared" si="53"/>
        <v>6736</v>
      </c>
      <c r="J147" s="57">
        <f t="shared" si="54"/>
        <v>6942</v>
      </c>
      <c r="K147" s="37">
        <v>34745</v>
      </c>
      <c r="L147" s="37">
        <v>47085</v>
      </c>
      <c r="M147" s="37">
        <v>2263</v>
      </c>
      <c r="N147" s="37">
        <v>13684</v>
      </c>
      <c r="O147" s="57">
        <f t="shared" si="50"/>
        <v>37008</v>
      </c>
      <c r="P147" s="57">
        <f t="shared" si="51"/>
        <v>60769</v>
      </c>
      <c r="Q147" s="57">
        <f t="shared" si="52"/>
        <v>97777</v>
      </c>
    </row>
    <row r="148" spans="1:17" ht="14.25" hidden="1">
      <c r="A148" s="29"/>
      <c r="B148" s="36">
        <v>8</v>
      </c>
      <c r="C148" s="37">
        <v>12196</v>
      </c>
      <c r="D148" s="37">
        <v>16613</v>
      </c>
      <c r="E148" s="37">
        <v>27841</v>
      </c>
      <c r="F148" s="37">
        <v>8662</v>
      </c>
      <c r="G148" s="37">
        <v>1038</v>
      </c>
      <c r="H148" s="37">
        <v>6516</v>
      </c>
      <c r="I148" s="57">
        <f t="shared" si="53"/>
        <v>7179</v>
      </c>
      <c r="J148" s="57">
        <f t="shared" si="54"/>
        <v>6210</v>
      </c>
      <c r="K148" s="37">
        <v>37026</v>
      </c>
      <c r="L148" s="37">
        <v>49229</v>
      </c>
      <c r="M148" s="37">
        <v>2202</v>
      </c>
      <c r="N148" s="37">
        <v>14999</v>
      </c>
      <c r="O148" s="57">
        <f t="shared" si="50"/>
        <v>39228</v>
      </c>
      <c r="P148" s="57">
        <f t="shared" si="51"/>
        <v>64228</v>
      </c>
      <c r="Q148" s="57">
        <f t="shared" si="52"/>
        <v>103456</v>
      </c>
    </row>
    <row r="149" spans="1:17" ht="14.25" hidden="1">
      <c r="A149" s="29"/>
      <c r="B149" s="36">
        <v>9</v>
      </c>
      <c r="C149" s="37">
        <v>11122</v>
      </c>
      <c r="D149" s="37">
        <v>15483</v>
      </c>
      <c r="E149" s="37">
        <v>25012</v>
      </c>
      <c r="F149" s="37">
        <v>8433</v>
      </c>
      <c r="G149" s="37">
        <v>922</v>
      </c>
      <c r="H149" s="37">
        <v>6593</v>
      </c>
      <c r="I149" s="57">
        <f t="shared" si="53"/>
        <v>6871</v>
      </c>
      <c r="J149" s="57">
        <f t="shared" si="54"/>
        <v>5706</v>
      </c>
      <c r="K149" s="37">
        <v>34398</v>
      </c>
      <c r="L149" s="37">
        <v>45744</v>
      </c>
      <c r="M149" s="37">
        <v>2330</v>
      </c>
      <c r="N149" s="37">
        <v>14828</v>
      </c>
      <c r="O149" s="57">
        <f t="shared" si="50"/>
        <v>36728</v>
      </c>
      <c r="P149" s="57">
        <f t="shared" si="51"/>
        <v>60572</v>
      </c>
      <c r="Q149" s="57">
        <f t="shared" si="52"/>
        <v>97300</v>
      </c>
    </row>
    <row r="150" spans="1:17" ht="14.25" hidden="1">
      <c r="A150" s="29"/>
      <c r="B150" s="36">
        <v>10</v>
      </c>
      <c r="C150" s="37">
        <v>9920</v>
      </c>
      <c r="D150" s="37">
        <v>16001</v>
      </c>
      <c r="E150" s="37">
        <v>25049</v>
      </c>
      <c r="F150" s="37">
        <v>10119</v>
      </c>
      <c r="G150" s="37">
        <v>1018</v>
      </c>
      <c r="H150" s="37">
        <v>6800</v>
      </c>
      <c r="I150" s="57">
        <f t="shared" si="53"/>
        <v>7089</v>
      </c>
      <c r="J150" s="57">
        <f t="shared" si="54"/>
        <v>6765</v>
      </c>
      <c r="K150" s="37">
        <v>34028</v>
      </c>
      <c r="L150" s="37">
        <v>48733</v>
      </c>
      <c r="M150" s="37">
        <v>1708</v>
      </c>
      <c r="N150" s="37">
        <v>14641</v>
      </c>
      <c r="O150" s="57">
        <f t="shared" si="50"/>
        <v>35736</v>
      </c>
      <c r="P150" s="57">
        <f t="shared" si="51"/>
        <v>63374</v>
      </c>
      <c r="Q150" s="57">
        <f t="shared" si="52"/>
        <v>99110</v>
      </c>
    </row>
    <row r="151" spans="1:17" ht="14.25" hidden="1">
      <c r="A151" s="29"/>
      <c r="B151" s="36">
        <v>11</v>
      </c>
      <c r="C151" s="37">
        <v>9085</v>
      </c>
      <c r="D151" s="37">
        <v>16497</v>
      </c>
      <c r="E151" s="37">
        <v>23759</v>
      </c>
      <c r="F151" s="37">
        <v>9734</v>
      </c>
      <c r="G151" s="37">
        <v>1005</v>
      </c>
      <c r="H151" s="37">
        <v>6638</v>
      </c>
      <c r="I151" s="57">
        <f t="shared" si="53"/>
        <v>6972</v>
      </c>
      <c r="J151" s="57">
        <f t="shared" si="54"/>
        <v>7789</v>
      </c>
      <c r="K151" s="37">
        <v>33559</v>
      </c>
      <c r="L151" s="37">
        <v>47920</v>
      </c>
      <c r="M151" s="37">
        <v>1655</v>
      </c>
      <c r="N151" s="37">
        <v>14582</v>
      </c>
      <c r="O151" s="57">
        <f t="shared" si="50"/>
        <v>35214</v>
      </c>
      <c r="P151" s="57">
        <f t="shared" si="51"/>
        <v>62502</v>
      </c>
      <c r="Q151" s="57">
        <f t="shared" si="52"/>
        <v>97716</v>
      </c>
    </row>
    <row r="152" spans="1:17" ht="14.25" hidden="1">
      <c r="A152" s="31"/>
      <c r="B152" s="38">
        <v>12</v>
      </c>
      <c r="C152" s="39">
        <v>9004</v>
      </c>
      <c r="D152" s="39">
        <v>17142</v>
      </c>
      <c r="E152" s="39">
        <v>23253</v>
      </c>
      <c r="F152" s="39">
        <v>10571</v>
      </c>
      <c r="G152" s="39">
        <v>964</v>
      </c>
      <c r="H152" s="39">
        <v>6727</v>
      </c>
      <c r="I152" s="58">
        <f t="shared" si="53"/>
        <v>7088</v>
      </c>
      <c r="J152" s="58">
        <f t="shared" si="54"/>
        <v>8104</v>
      </c>
      <c r="K152" s="39">
        <v>34198</v>
      </c>
      <c r="L152" s="39">
        <v>48655</v>
      </c>
      <c r="M152" s="39">
        <v>1729</v>
      </c>
      <c r="N152" s="39">
        <v>12858</v>
      </c>
      <c r="O152" s="58">
        <f t="shared" si="50"/>
        <v>35927</v>
      </c>
      <c r="P152" s="58">
        <f t="shared" si="51"/>
        <v>61513</v>
      </c>
      <c r="Q152" s="58">
        <f t="shared" si="52"/>
        <v>97440</v>
      </c>
    </row>
    <row r="153" spans="1:17" ht="14.25" hidden="1">
      <c r="A153" s="27">
        <v>2012</v>
      </c>
      <c r="B153" s="27">
        <v>1</v>
      </c>
      <c r="C153" s="28">
        <v>9791</v>
      </c>
      <c r="D153" s="28">
        <v>17649</v>
      </c>
      <c r="E153" s="28">
        <v>25077</v>
      </c>
      <c r="F153" s="28">
        <v>9264</v>
      </c>
      <c r="G153" s="28">
        <v>992</v>
      </c>
      <c r="H153" s="28">
        <v>6674</v>
      </c>
      <c r="I153" s="53">
        <f t="shared" si="53"/>
        <v>7419</v>
      </c>
      <c r="J153" s="53">
        <f t="shared" si="54"/>
        <v>7852</v>
      </c>
      <c r="K153" s="28">
        <v>35851</v>
      </c>
      <c r="L153" s="28">
        <v>48867</v>
      </c>
      <c r="M153" s="28">
        <v>1729</v>
      </c>
      <c r="N153" s="28">
        <v>12866</v>
      </c>
      <c r="O153" s="53">
        <f t="shared" si="50"/>
        <v>37580</v>
      </c>
      <c r="P153" s="53">
        <f t="shared" si="51"/>
        <v>61733</v>
      </c>
      <c r="Q153" s="53">
        <f t="shared" si="52"/>
        <v>99313</v>
      </c>
    </row>
    <row r="154" spans="1:17" ht="14.25" hidden="1">
      <c r="A154" s="29"/>
      <c r="B154" s="29">
        <v>2</v>
      </c>
      <c r="C154" s="30">
        <v>9539</v>
      </c>
      <c r="D154" s="30">
        <v>16441</v>
      </c>
      <c r="E154" s="30">
        <v>25520</v>
      </c>
      <c r="F154" s="30">
        <v>8860</v>
      </c>
      <c r="G154" s="30">
        <v>974</v>
      </c>
      <c r="H154" s="30">
        <v>6591</v>
      </c>
      <c r="I154" s="54">
        <f t="shared" si="53"/>
        <v>7574</v>
      </c>
      <c r="J154" s="54">
        <f t="shared" si="54"/>
        <v>7356</v>
      </c>
      <c r="K154" s="30">
        <v>34528</v>
      </c>
      <c r="L154" s="30">
        <v>48327</v>
      </c>
      <c r="M154" s="30">
        <v>1507</v>
      </c>
      <c r="N154" s="30">
        <v>12357</v>
      </c>
      <c r="O154" s="54">
        <f t="shared" si="50"/>
        <v>36035</v>
      </c>
      <c r="P154" s="54">
        <f t="shared" si="51"/>
        <v>60684</v>
      </c>
      <c r="Q154" s="54">
        <f t="shared" si="52"/>
        <v>96719</v>
      </c>
    </row>
    <row r="155" spans="1:17" ht="14.25" hidden="1">
      <c r="A155" s="29"/>
      <c r="B155" s="29">
        <v>3</v>
      </c>
      <c r="C155" s="30">
        <v>8931</v>
      </c>
      <c r="D155" s="30">
        <v>13779</v>
      </c>
      <c r="E155" s="30">
        <v>22472</v>
      </c>
      <c r="F155" s="30">
        <v>9945</v>
      </c>
      <c r="G155" s="30">
        <v>840</v>
      </c>
      <c r="H155" s="30">
        <v>5721</v>
      </c>
      <c r="I155" s="54">
        <f t="shared" si="53"/>
        <v>6467</v>
      </c>
      <c r="J155" s="54">
        <f t="shared" si="54"/>
        <v>5570</v>
      </c>
      <c r="K155" s="30">
        <v>30017</v>
      </c>
      <c r="L155" s="30">
        <v>43708</v>
      </c>
      <c r="M155" s="30">
        <v>1491</v>
      </c>
      <c r="N155" s="30">
        <v>13724</v>
      </c>
      <c r="O155" s="54">
        <f t="shared" si="50"/>
        <v>31508</v>
      </c>
      <c r="P155" s="54">
        <f>IF(L155="","",SUM(L155,N155))</f>
        <v>57432</v>
      </c>
      <c r="Q155" s="54">
        <f>IF(O155="","",SUM(O155:P155))</f>
        <v>88940</v>
      </c>
    </row>
    <row r="156" spans="1:17" ht="14.25" hidden="1">
      <c r="A156" s="29"/>
      <c r="B156" s="29">
        <v>4</v>
      </c>
      <c r="C156" s="30">
        <v>9640</v>
      </c>
      <c r="D156" s="30">
        <v>14932</v>
      </c>
      <c r="E156" s="30">
        <v>23179</v>
      </c>
      <c r="F156" s="30">
        <v>10826</v>
      </c>
      <c r="G156" s="30">
        <v>884</v>
      </c>
      <c r="H156" s="30">
        <v>5920</v>
      </c>
      <c r="I156" s="54">
        <f t="shared" si="53"/>
        <v>6833</v>
      </c>
      <c r="J156" s="54">
        <f t="shared" si="54"/>
        <v>5483</v>
      </c>
      <c r="K156" s="30">
        <v>32289</v>
      </c>
      <c r="L156" s="30">
        <v>45408</v>
      </c>
      <c r="M156" s="30">
        <v>1616</v>
      </c>
      <c r="N156" s="30">
        <v>12356</v>
      </c>
      <c r="O156" s="54">
        <f t="shared" si="50"/>
        <v>33905</v>
      </c>
      <c r="P156" s="54">
        <f t="shared" si="51"/>
        <v>57764</v>
      </c>
      <c r="Q156" s="54">
        <f t="shared" si="52"/>
        <v>91669</v>
      </c>
    </row>
    <row r="157" spans="1:17" ht="14.25" hidden="1">
      <c r="A157" s="29"/>
      <c r="B157" s="29">
        <v>5</v>
      </c>
      <c r="C157" s="30">
        <v>9665</v>
      </c>
      <c r="D157" s="30">
        <v>16250</v>
      </c>
      <c r="E157" s="30">
        <v>24214</v>
      </c>
      <c r="F157" s="30">
        <v>10735</v>
      </c>
      <c r="G157" s="30">
        <v>940</v>
      </c>
      <c r="H157" s="30">
        <v>5841</v>
      </c>
      <c r="I157" s="54">
        <f t="shared" si="53"/>
        <v>7396</v>
      </c>
      <c r="J157" s="54">
        <f t="shared" si="54"/>
        <v>6135</v>
      </c>
      <c r="K157" s="30">
        <v>34251</v>
      </c>
      <c r="L157" s="30">
        <v>46925</v>
      </c>
      <c r="M157" s="30">
        <v>1851</v>
      </c>
      <c r="N157" s="30">
        <v>13179</v>
      </c>
      <c r="O157" s="54">
        <f t="shared" si="50"/>
        <v>36102</v>
      </c>
      <c r="P157" s="54">
        <f t="shared" si="51"/>
        <v>60104</v>
      </c>
      <c r="Q157" s="54">
        <f t="shared" si="52"/>
        <v>96206</v>
      </c>
    </row>
    <row r="158" spans="1:17" ht="14.25" hidden="1">
      <c r="A158" s="29"/>
      <c r="B158" s="29">
        <v>6</v>
      </c>
      <c r="C158" s="30">
        <v>8734</v>
      </c>
      <c r="D158" s="30">
        <v>16572</v>
      </c>
      <c r="E158" s="30">
        <v>23143</v>
      </c>
      <c r="F158" s="30">
        <v>11112</v>
      </c>
      <c r="G158" s="30">
        <v>902</v>
      </c>
      <c r="H158" s="30">
        <v>5794</v>
      </c>
      <c r="I158" s="54">
        <f t="shared" si="53"/>
        <v>8186</v>
      </c>
      <c r="J158" s="54">
        <f t="shared" si="54"/>
        <v>6788</v>
      </c>
      <c r="K158" s="30">
        <v>34394</v>
      </c>
      <c r="L158" s="30">
        <v>46837</v>
      </c>
      <c r="M158" s="30">
        <v>1877</v>
      </c>
      <c r="N158" s="30">
        <v>13311</v>
      </c>
      <c r="O158" s="54">
        <f t="shared" si="50"/>
        <v>36271</v>
      </c>
      <c r="P158" s="54">
        <f t="shared" si="51"/>
        <v>60148</v>
      </c>
      <c r="Q158" s="54">
        <f t="shared" si="52"/>
        <v>96419</v>
      </c>
    </row>
    <row r="159" spans="1:17" ht="14.25" hidden="1">
      <c r="A159" s="29"/>
      <c r="B159" s="29">
        <v>7</v>
      </c>
      <c r="C159" s="30">
        <v>9157</v>
      </c>
      <c r="D159" s="30">
        <v>17426</v>
      </c>
      <c r="E159" s="30">
        <v>24875</v>
      </c>
      <c r="F159" s="30">
        <v>10691</v>
      </c>
      <c r="G159" s="30">
        <v>991</v>
      </c>
      <c r="H159" s="30">
        <v>6415</v>
      </c>
      <c r="I159" s="54">
        <f t="shared" si="53"/>
        <v>8056</v>
      </c>
      <c r="J159" s="54">
        <f t="shared" si="54"/>
        <v>7683</v>
      </c>
      <c r="K159" s="30">
        <v>35630</v>
      </c>
      <c r="L159" s="30">
        <v>49664</v>
      </c>
      <c r="M159" s="30">
        <v>2109</v>
      </c>
      <c r="N159" s="30">
        <v>13585</v>
      </c>
      <c r="O159" s="54">
        <f t="shared" si="50"/>
        <v>37739</v>
      </c>
      <c r="P159" s="54">
        <f t="shared" si="51"/>
        <v>63249</v>
      </c>
      <c r="Q159" s="54">
        <f t="shared" si="52"/>
        <v>100988</v>
      </c>
    </row>
    <row r="160" spans="1:17" ht="14.25" hidden="1">
      <c r="A160" s="29"/>
      <c r="B160" s="29">
        <v>8</v>
      </c>
      <c r="C160" s="30">
        <v>10021</v>
      </c>
      <c r="D160" s="30">
        <v>17797</v>
      </c>
      <c r="E160" s="30">
        <v>26312</v>
      </c>
      <c r="F160" s="30">
        <v>10754</v>
      </c>
      <c r="G160" s="30">
        <v>970</v>
      </c>
      <c r="H160" s="30">
        <v>5899</v>
      </c>
      <c r="I160" s="54">
        <f t="shared" si="53"/>
        <v>8512</v>
      </c>
      <c r="J160" s="54">
        <f t="shared" si="54"/>
        <v>7842</v>
      </c>
      <c r="K160" s="30">
        <v>37300</v>
      </c>
      <c r="L160" s="30">
        <v>50807</v>
      </c>
      <c r="M160" s="30">
        <v>1889</v>
      </c>
      <c r="N160" s="30">
        <v>12741</v>
      </c>
      <c r="O160" s="54">
        <f t="shared" si="50"/>
        <v>39189</v>
      </c>
      <c r="P160" s="54">
        <f t="shared" si="51"/>
        <v>63548</v>
      </c>
      <c r="Q160" s="54">
        <f t="shared" si="52"/>
        <v>102737</v>
      </c>
    </row>
    <row r="161" spans="1:17" ht="14.25" hidden="1">
      <c r="A161" s="29"/>
      <c r="B161" s="29">
        <v>9</v>
      </c>
      <c r="C161" s="30">
        <v>10114</v>
      </c>
      <c r="D161" s="30">
        <v>16515</v>
      </c>
      <c r="E161" s="30">
        <v>23712</v>
      </c>
      <c r="F161" s="30">
        <v>10534</v>
      </c>
      <c r="G161" s="30">
        <v>819</v>
      </c>
      <c r="H161" s="30">
        <v>5517</v>
      </c>
      <c r="I161" s="54">
        <f t="shared" si="53"/>
        <v>7808</v>
      </c>
      <c r="J161" s="54">
        <f t="shared" si="54"/>
        <v>5174</v>
      </c>
      <c r="K161" s="30">
        <v>35256</v>
      </c>
      <c r="L161" s="30">
        <v>44937</v>
      </c>
      <c r="M161" s="30">
        <v>1589</v>
      </c>
      <c r="N161" s="30">
        <v>13469</v>
      </c>
      <c r="O161" s="54">
        <f t="shared" si="50"/>
        <v>36845</v>
      </c>
      <c r="P161" s="54">
        <f t="shared" si="51"/>
        <v>58406</v>
      </c>
      <c r="Q161" s="54">
        <f t="shared" si="52"/>
        <v>95251</v>
      </c>
    </row>
    <row r="162" spans="1:17" ht="14.25" hidden="1">
      <c r="A162" s="29"/>
      <c r="B162" s="29">
        <v>10</v>
      </c>
      <c r="C162" s="30">
        <v>9711</v>
      </c>
      <c r="D162" s="30">
        <v>16900</v>
      </c>
      <c r="E162" s="30">
        <v>24756</v>
      </c>
      <c r="F162" s="30">
        <v>10359</v>
      </c>
      <c r="G162" s="30">
        <v>976</v>
      </c>
      <c r="H162" s="30">
        <v>5689</v>
      </c>
      <c r="I162" s="54">
        <f t="shared" si="53"/>
        <v>7761</v>
      </c>
      <c r="J162" s="54">
        <f t="shared" si="54"/>
        <v>5520</v>
      </c>
      <c r="K162" s="30">
        <v>35348</v>
      </c>
      <c r="L162" s="30">
        <v>46324</v>
      </c>
      <c r="M162" s="30">
        <v>1881</v>
      </c>
      <c r="N162" s="30">
        <v>12015</v>
      </c>
      <c r="O162" s="54">
        <f t="shared" si="50"/>
        <v>37229</v>
      </c>
      <c r="P162" s="54">
        <f t="shared" si="51"/>
        <v>58339</v>
      </c>
      <c r="Q162" s="54">
        <f t="shared" si="52"/>
        <v>95568</v>
      </c>
    </row>
    <row r="163" spans="1:17" ht="14.25" hidden="1">
      <c r="A163" s="29"/>
      <c r="B163" s="29">
        <v>11</v>
      </c>
      <c r="C163" s="30">
        <v>10292</v>
      </c>
      <c r="D163" s="30">
        <v>16110</v>
      </c>
      <c r="E163" s="30">
        <v>23609</v>
      </c>
      <c r="F163" s="30">
        <v>9670</v>
      </c>
      <c r="G163" s="30">
        <v>969</v>
      </c>
      <c r="H163" s="30">
        <v>5343</v>
      </c>
      <c r="I163" s="54">
        <f t="shared" si="53"/>
        <v>7989</v>
      </c>
      <c r="J163" s="54">
        <f t="shared" si="54"/>
        <v>6387</v>
      </c>
      <c r="K163" s="30">
        <v>35360</v>
      </c>
      <c r="L163" s="30">
        <v>45009</v>
      </c>
      <c r="M163" s="30">
        <v>1807</v>
      </c>
      <c r="N163" s="30">
        <v>12196</v>
      </c>
      <c r="O163" s="54">
        <f t="shared" si="50"/>
        <v>37167</v>
      </c>
      <c r="P163" s="54">
        <f t="shared" si="51"/>
        <v>57205</v>
      </c>
      <c r="Q163" s="54">
        <f t="shared" si="52"/>
        <v>94372</v>
      </c>
    </row>
    <row r="164" spans="1:17" ht="14.25" hidden="1">
      <c r="A164" s="43"/>
      <c r="B164" s="43">
        <v>12</v>
      </c>
      <c r="C164" s="44">
        <v>10238</v>
      </c>
      <c r="D164" s="44">
        <v>15143</v>
      </c>
      <c r="E164" s="44">
        <v>22279</v>
      </c>
      <c r="F164" s="44">
        <v>10895</v>
      </c>
      <c r="G164" s="44">
        <v>1005</v>
      </c>
      <c r="H164" s="44">
        <v>5172</v>
      </c>
      <c r="I164" s="59">
        <f t="shared" si="53"/>
        <v>7617</v>
      </c>
      <c r="J164" s="59">
        <f t="shared" si="54"/>
        <v>6817</v>
      </c>
      <c r="K164" s="44">
        <v>34003</v>
      </c>
      <c r="L164" s="44">
        <v>45163</v>
      </c>
      <c r="M164" s="44">
        <v>1840</v>
      </c>
      <c r="N164" s="44">
        <v>12388</v>
      </c>
      <c r="O164" s="59">
        <f t="shared" si="50"/>
        <v>35843</v>
      </c>
      <c r="P164" s="59">
        <f t="shared" si="51"/>
        <v>57551</v>
      </c>
      <c r="Q164" s="59">
        <f t="shared" si="52"/>
        <v>93394</v>
      </c>
    </row>
    <row r="165" spans="1:17" ht="14.25">
      <c r="A165" s="27">
        <v>2013</v>
      </c>
      <c r="B165" s="27">
        <v>1</v>
      </c>
      <c r="C165" s="28">
        <v>11226</v>
      </c>
      <c r="D165" s="28">
        <v>15396</v>
      </c>
      <c r="E165" s="28">
        <v>22841</v>
      </c>
      <c r="F165" s="28">
        <v>10016</v>
      </c>
      <c r="G165" s="28">
        <v>991</v>
      </c>
      <c r="H165" s="28">
        <v>5284</v>
      </c>
      <c r="I165" s="53">
        <f aca="true" t="shared" si="55" ref="I165:I176">IF(K165="","",K165-SUM(C165:D165,G165))</f>
        <v>7245</v>
      </c>
      <c r="J165" s="53">
        <f aca="true" t="shared" si="56" ref="J165:J176">IF(L165="","",L165-SUM(E165:F165,H165))</f>
        <v>6373</v>
      </c>
      <c r="K165" s="28">
        <v>34858</v>
      </c>
      <c r="L165" s="28">
        <v>44514</v>
      </c>
      <c r="M165" s="28">
        <v>1947</v>
      </c>
      <c r="N165" s="28">
        <v>13977</v>
      </c>
      <c r="O165" s="53">
        <f aca="true" t="shared" si="57" ref="O165:O176">IF(K165="","",SUM(K165,M165))</f>
        <v>36805</v>
      </c>
      <c r="P165" s="53">
        <f>IF(L165="","",SUM(L165,N165))</f>
        <v>58491</v>
      </c>
      <c r="Q165" s="53">
        <f>IF(O165="","",SUM(O165:P165))</f>
        <v>95296</v>
      </c>
    </row>
    <row r="166" spans="1:17" ht="14.25">
      <c r="A166" s="29"/>
      <c r="B166" s="29">
        <v>2</v>
      </c>
      <c r="C166" s="30">
        <v>10829</v>
      </c>
      <c r="D166" s="30">
        <v>14792</v>
      </c>
      <c r="E166" s="30">
        <v>21901</v>
      </c>
      <c r="F166" s="30">
        <v>9549</v>
      </c>
      <c r="G166" s="30">
        <v>1041</v>
      </c>
      <c r="H166" s="30">
        <v>5257</v>
      </c>
      <c r="I166" s="54">
        <f t="shared" si="55"/>
        <v>7174</v>
      </c>
      <c r="J166" s="54">
        <f t="shared" si="56"/>
        <v>6468</v>
      </c>
      <c r="K166" s="30">
        <v>33836</v>
      </c>
      <c r="L166" s="30">
        <v>43175</v>
      </c>
      <c r="M166" s="30">
        <v>1918</v>
      </c>
      <c r="N166" s="30">
        <v>13877</v>
      </c>
      <c r="O166" s="54">
        <f t="shared" si="57"/>
        <v>35754</v>
      </c>
      <c r="P166" s="54">
        <f>IF(L166="","",SUM(L166,N166))</f>
        <v>57052</v>
      </c>
      <c r="Q166" s="54">
        <f>IF(O166="","",SUM(O166:P166))</f>
        <v>92806</v>
      </c>
    </row>
    <row r="167" spans="1:17" ht="14.25">
      <c r="A167" s="29"/>
      <c r="B167" s="29">
        <v>3</v>
      </c>
      <c r="C167" s="30">
        <v>10339</v>
      </c>
      <c r="D167" s="30">
        <v>12684</v>
      </c>
      <c r="E167" s="30">
        <v>16627</v>
      </c>
      <c r="F167" s="30">
        <v>9607</v>
      </c>
      <c r="G167" s="30">
        <v>990</v>
      </c>
      <c r="H167" s="30">
        <v>4908</v>
      </c>
      <c r="I167" s="54">
        <f t="shared" si="55"/>
        <v>7011</v>
      </c>
      <c r="J167" s="54">
        <f t="shared" si="56"/>
        <v>5910</v>
      </c>
      <c r="K167" s="30">
        <v>31024</v>
      </c>
      <c r="L167" s="30">
        <v>37052</v>
      </c>
      <c r="M167" s="30">
        <v>1639</v>
      </c>
      <c r="N167" s="30">
        <v>14229</v>
      </c>
      <c r="O167" s="54">
        <f t="shared" si="57"/>
        <v>32663</v>
      </c>
      <c r="P167" s="54">
        <f>IF(L167="","",SUM(L167,N167))</f>
        <v>51281</v>
      </c>
      <c r="Q167" s="54">
        <f>IF(O167="","",SUM(O167:P167))</f>
        <v>83944</v>
      </c>
    </row>
    <row r="168" spans="1:17" ht="14.25">
      <c r="A168" s="29"/>
      <c r="B168" s="29">
        <v>4</v>
      </c>
      <c r="C168" s="30">
        <v>10629</v>
      </c>
      <c r="D168" s="30">
        <v>13449</v>
      </c>
      <c r="E168" s="30">
        <v>18533</v>
      </c>
      <c r="F168" s="30">
        <v>9138</v>
      </c>
      <c r="G168" s="30">
        <v>999</v>
      </c>
      <c r="H168" s="30">
        <v>4817</v>
      </c>
      <c r="I168" s="54">
        <f t="shared" si="55"/>
        <v>6687</v>
      </c>
      <c r="J168" s="54">
        <f t="shared" si="56"/>
        <v>5584</v>
      </c>
      <c r="K168" s="30">
        <v>31764</v>
      </c>
      <c r="L168" s="30">
        <v>38072</v>
      </c>
      <c r="M168" s="30">
        <v>1748</v>
      </c>
      <c r="N168" s="30">
        <v>14804</v>
      </c>
      <c r="O168" s="54">
        <f t="shared" si="57"/>
        <v>33512</v>
      </c>
      <c r="P168" s="54">
        <f aca="true" t="shared" si="58" ref="P168:P178">IF(L168="","",SUM(L168,N168))</f>
        <v>52876</v>
      </c>
      <c r="Q168" s="54">
        <f aca="true" t="shared" si="59" ref="Q168:Q178">IF(O168="","",SUM(O168:P168))</f>
        <v>86388</v>
      </c>
    </row>
    <row r="169" spans="1:17" ht="14.25">
      <c r="A169" s="29"/>
      <c r="B169" s="29">
        <v>5</v>
      </c>
      <c r="C169" s="30">
        <v>11446</v>
      </c>
      <c r="D169" s="30">
        <v>14311</v>
      </c>
      <c r="E169" s="30">
        <v>20469</v>
      </c>
      <c r="F169" s="30">
        <v>9065</v>
      </c>
      <c r="G169" s="30">
        <v>907</v>
      </c>
      <c r="H169" s="30">
        <v>4859</v>
      </c>
      <c r="I169" s="54">
        <f t="shared" si="55"/>
        <v>6864</v>
      </c>
      <c r="J169" s="54">
        <f t="shared" si="56"/>
        <v>5764</v>
      </c>
      <c r="K169" s="30">
        <v>33528</v>
      </c>
      <c r="L169" s="30">
        <v>40157</v>
      </c>
      <c r="M169" s="30">
        <v>1994</v>
      </c>
      <c r="N169" s="30">
        <v>14365</v>
      </c>
      <c r="O169" s="54">
        <f t="shared" si="57"/>
        <v>35522</v>
      </c>
      <c r="P169" s="54">
        <f t="shared" si="58"/>
        <v>54522</v>
      </c>
      <c r="Q169" s="54">
        <f t="shared" si="59"/>
        <v>90044</v>
      </c>
    </row>
    <row r="170" spans="1:17" ht="14.25">
      <c r="A170" s="29"/>
      <c r="B170" s="29">
        <v>6</v>
      </c>
      <c r="C170" s="30">
        <v>10585</v>
      </c>
      <c r="D170" s="30">
        <v>14502</v>
      </c>
      <c r="E170" s="30">
        <v>19175</v>
      </c>
      <c r="F170" s="30">
        <v>10053</v>
      </c>
      <c r="G170" s="30">
        <v>822</v>
      </c>
      <c r="H170" s="30">
        <v>5110</v>
      </c>
      <c r="I170" s="54">
        <f t="shared" si="55"/>
        <v>7532</v>
      </c>
      <c r="J170" s="54">
        <f t="shared" si="56"/>
        <v>5927</v>
      </c>
      <c r="K170" s="30">
        <v>33441</v>
      </c>
      <c r="L170" s="30">
        <v>40265</v>
      </c>
      <c r="M170" s="30">
        <v>2169</v>
      </c>
      <c r="N170" s="30">
        <v>13301</v>
      </c>
      <c r="O170" s="54">
        <f t="shared" si="57"/>
        <v>35610</v>
      </c>
      <c r="P170" s="54">
        <f t="shared" si="58"/>
        <v>53566</v>
      </c>
      <c r="Q170" s="54">
        <f t="shared" si="59"/>
        <v>89176</v>
      </c>
    </row>
    <row r="171" spans="1:17" ht="14.25">
      <c r="A171" s="29"/>
      <c r="B171" s="29">
        <v>7</v>
      </c>
      <c r="C171" s="30">
        <v>10971</v>
      </c>
      <c r="D171" s="30">
        <v>15067</v>
      </c>
      <c r="E171" s="30">
        <v>19898</v>
      </c>
      <c r="F171" s="30">
        <v>8738</v>
      </c>
      <c r="G171" s="30">
        <v>923</v>
      </c>
      <c r="H171" s="30">
        <v>5374</v>
      </c>
      <c r="I171" s="54">
        <f t="shared" si="55"/>
        <v>7186</v>
      </c>
      <c r="J171" s="54">
        <f t="shared" si="56"/>
        <v>6799</v>
      </c>
      <c r="K171" s="30">
        <v>34147</v>
      </c>
      <c r="L171" s="30">
        <v>40809</v>
      </c>
      <c r="M171" s="30">
        <v>2373</v>
      </c>
      <c r="N171" s="30">
        <v>13933</v>
      </c>
      <c r="O171" s="54">
        <f t="shared" si="57"/>
        <v>36520</v>
      </c>
      <c r="P171" s="54">
        <f t="shared" si="58"/>
        <v>54742</v>
      </c>
      <c r="Q171" s="54">
        <f t="shared" si="59"/>
        <v>91262</v>
      </c>
    </row>
    <row r="172" spans="1:17" ht="14.25">
      <c r="A172" s="29"/>
      <c r="B172" s="29">
        <v>8</v>
      </c>
      <c r="C172" s="30">
        <v>11522</v>
      </c>
      <c r="D172" s="30">
        <v>15776</v>
      </c>
      <c r="E172" s="30">
        <v>21936</v>
      </c>
      <c r="F172" s="30">
        <v>9283</v>
      </c>
      <c r="G172" s="30">
        <v>941</v>
      </c>
      <c r="H172" s="30">
        <v>5289</v>
      </c>
      <c r="I172" s="54">
        <f t="shared" si="55"/>
        <v>7789</v>
      </c>
      <c r="J172" s="54">
        <f t="shared" si="56"/>
        <v>6728</v>
      </c>
      <c r="K172" s="30">
        <v>36028</v>
      </c>
      <c r="L172" s="30">
        <v>43236</v>
      </c>
      <c r="M172" s="30">
        <v>2154</v>
      </c>
      <c r="N172" s="30">
        <v>14299</v>
      </c>
      <c r="O172" s="54">
        <f t="shared" si="57"/>
        <v>38182</v>
      </c>
      <c r="P172" s="54">
        <f t="shared" si="58"/>
        <v>57535</v>
      </c>
      <c r="Q172" s="54">
        <f t="shared" si="59"/>
        <v>95717</v>
      </c>
    </row>
    <row r="173" spans="1:17" ht="14.25">
      <c r="A173" s="29"/>
      <c r="B173" s="29">
        <v>9</v>
      </c>
      <c r="C173" s="30">
        <v>11405</v>
      </c>
      <c r="D173" s="30">
        <v>14952</v>
      </c>
      <c r="E173" s="30">
        <v>19582</v>
      </c>
      <c r="F173" s="30">
        <v>9189</v>
      </c>
      <c r="G173" s="30">
        <v>939</v>
      </c>
      <c r="H173" s="30">
        <v>5685</v>
      </c>
      <c r="I173" s="54">
        <f t="shared" si="55"/>
        <v>8241</v>
      </c>
      <c r="J173" s="54">
        <f t="shared" si="56"/>
        <v>4746</v>
      </c>
      <c r="K173" s="30">
        <v>35537</v>
      </c>
      <c r="L173" s="30">
        <v>39202</v>
      </c>
      <c r="M173" s="30">
        <v>2219</v>
      </c>
      <c r="N173" s="30">
        <v>14621</v>
      </c>
      <c r="O173" s="54">
        <f t="shared" si="57"/>
        <v>37756</v>
      </c>
      <c r="P173" s="54">
        <f t="shared" si="58"/>
        <v>53823</v>
      </c>
      <c r="Q173" s="54">
        <f t="shared" si="59"/>
        <v>91579</v>
      </c>
    </row>
    <row r="174" spans="1:17" ht="14.25">
      <c r="A174" s="29"/>
      <c r="B174" s="29">
        <v>10</v>
      </c>
      <c r="C174" s="30">
        <v>10634</v>
      </c>
      <c r="D174" s="30">
        <v>14644</v>
      </c>
      <c r="E174" s="30">
        <v>17946</v>
      </c>
      <c r="F174" s="30">
        <v>9581</v>
      </c>
      <c r="G174" s="30">
        <v>1004</v>
      </c>
      <c r="H174" s="30">
        <v>5517</v>
      </c>
      <c r="I174" s="54">
        <f t="shared" si="55"/>
        <v>7773</v>
      </c>
      <c r="J174" s="54">
        <f t="shared" si="56"/>
        <v>4523</v>
      </c>
      <c r="K174" s="30">
        <v>34055</v>
      </c>
      <c r="L174" s="30">
        <v>37567</v>
      </c>
      <c r="M174" s="30">
        <v>2267</v>
      </c>
      <c r="N174" s="30">
        <v>13925</v>
      </c>
      <c r="O174" s="54">
        <f t="shared" si="57"/>
        <v>36322</v>
      </c>
      <c r="P174" s="54">
        <f t="shared" si="58"/>
        <v>51492</v>
      </c>
      <c r="Q174" s="54">
        <f t="shared" si="59"/>
        <v>87814</v>
      </c>
    </row>
    <row r="175" spans="1:17" ht="14.25">
      <c r="A175" s="29"/>
      <c r="B175" s="29">
        <v>11</v>
      </c>
      <c r="C175" s="30">
        <v>9660</v>
      </c>
      <c r="D175" s="30">
        <v>12676</v>
      </c>
      <c r="E175" s="30">
        <v>16431</v>
      </c>
      <c r="F175" s="30">
        <v>9374</v>
      </c>
      <c r="G175" s="30">
        <v>902</v>
      </c>
      <c r="H175" s="30">
        <v>5904</v>
      </c>
      <c r="I175" s="54">
        <f t="shared" si="55"/>
        <v>8555</v>
      </c>
      <c r="J175" s="54">
        <f t="shared" si="56"/>
        <v>6084</v>
      </c>
      <c r="K175" s="30">
        <v>31793</v>
      </c>
      <c r="L175" s="30">
        <v>37793</v>
      </c>
      <c r="M175" s="30">
        <v>2379</v>
      </c>
      <c r="N175" s="30">
        <v>13711</v>
      </c>
      <c r="O175" s="54">
        <f t="shared" si="57"/>
        <v>34172</v>
      </c>
      <c r="P175" s="54">
        <f t="shared" si="58"/>
        <v>51504</v>
      </c>
      <c r="Q175" s="54">
        <f t="shared" si="59"/>
        <v>85676</v>
      </c>
    </row>
    <row r="176" spans="1:17" ht="14.25">
      <c r="A176" s="43"/>
      <c r="B176" s="43">
        <v>12</v>
      </c>
      <c r="C176" s="44">
        <v>9370</v>
      </c>
      <c r="D176" s="44">
        <v>12720</v>
      </c>
      <c r="E176" s="44">
        <v>14828</v>
      </c>
      <c r="F176" s="44">
        <v>9287</v>
      </c>
      <c r="G176" s="44">
        <v>898</v>
      </c>
      <c r="H176" s="44">
        <v>5621</v>
      </c>
      <c r="I176" s="59">
        <f t="shared" si="55"/>
        <v>7344</v>
      </c>
      <c r="J176" s="59">
        <f t="shared" si="56"/>
        <v>5880</v>
      </c>
      <c r="K176" s="44">
        <v>30332</v>
      </c>
      <c r="L176" s="44">
        <v>35616</v>
      </c>
      <c r="M176" s="44">
        <v>2493</v>
      </c>
      <c r="N176" s="44">
        <v>13262</v>
      </c>
      <c r="O176" s="59">
        <f t="shared" si="57"/>
        <v>32825</v>
      </c>
      <c r="P176" s="59">
        <f t="shared" si="58"/>
        <v>48878</v>
      </c>
      <c r="Q176" s="59">
        <f t="shared" si="59"/>
        <v>81703</v>
      </c>
    </row>
    <row r="177" spans="1:17" ht="14.25">
      <c r="A177" s="27">
        <v>2014</v>
      </c>
      <c r="B177" s="27">
        <v>1</v>
      </c>
      <c r="C177" s="28">
        <v>9797</v>
      </c>
      <c r="D177" s="28">
        <v>12842</v>
      </c>
      <c r="E177" s="28">
        <v>17757</v>
      </c>
      <c r="F177" s="28">
        <v>9588</v>
      </c>
      <c r="G177" s="28">
        <v>953</v>
      </c>
      <c r="H177" s="28">
        <v>6019</v>
      </c>
      <c r="I177" s="53">
        <f aca="true" t="shared" si="60" ref="I177:I188">IF(K177="","",K177-SUM(C177:D177,G177))</f>
        <v>7128</v>
      </c>
      <c r="J177" s="53">
        <f aca="true" t="shared" si="61" ref="J177:J188">IF(L177="","",L177-SUM(E177:F177,H177))</f>
        <v>5413</v>
      </c>
      <c r="K177" s="28">
        <v>30720</v>
      </c>
      <c r="L177" s="28">
        <v>38777</v>
      </c>
      <c r="M177" s="28">
        <v>2514</v>
      </c>
      <c r="N177" s="28">
        <v>14719</v>
      </c>
      <c r="O177" s="53">
        <f aca="true" t="shared" si="62" ref="O177:O188">IF(K177="","",SUM(K177,M177))</f>
        <v>33234</v>
      </c>
      <c r="P177" s="53">
        <f t="shared" si="58"/>
        <v>53496</v>
      </c>
      <c r="Q177" s="53">
        <f t="shared" si="59"/>
        <v>86730</v>
      </c>
    </row>
    <row r="178" spans="1:17" ht="14.25">
      <c r="A178" s="29"/>
      <c r="B178" s="29">
        <v>2</v>
      </c>
      <c r="C178" s="30">
        <v>9638</v>
      </c>
      <c r="D178" s="30">
        <v>12556</v>
      </c>
      <c r="E178" s="30">
        <v>18886</v>
      </c>
      <c r="F178" s="30">
        <v>9583</v>
      </c>
      <c r="G178" s="30">
        <v>1006</v>
      </c>
      <c r="H178" s="30">
        <v>5889</v>
      </c>
      <c r="I178" s="54">
        <f t="shared" si="60"/>
        <v>6369</v>
      </c>
      <c r="J178" s="54">
        <f t="shared" si="61"/>
        <v>5693</v>
      </c>
      <c r="K178" s="30">
        <v>29569</v>
      </c>
      <c r="L178" s="30">
        <v>40051</v>
      </c>
      <c r="M178" s="30">
        <v>2577</v>
      </c>
      <c r="N178" s="30">
        <v>13640</v>
      </c>
      <c r="O178" s="54">
        <f t="shared" si="62"/>
        <v>32146</v>
      </c>
      <c r="P178" s="54">
        <f t="shared" si="58"/>
        <v>53691</v>
      </c>
      <c r="Q178" s="54">
        <f t="shared" si="59"/>
        <v>85837</v>
      </c>
    </row>
    <row r="179" spans="1:17" ht="14.25">
      <c r="A179" s="29"/>
      <c r="B179" s="29">
        <v>3</v>
      </c>
      <c r="C179" s="30">
        <v>9121</v>
      </c>
      <c r="D179" s="30">
        <v>10951</v>
      </c>
      <c r="E179" s="30">
        <v>15643</v>
      </c>
      <c r="F179" s="30">
        <v>8771</v>
      </c>
      <c r="G179" s="30"/>
      <c r="H179" s="30"/>
      <c r="I179" s="54">
        <f t="shared" si="60"/>
      </c>
      <c r="J179" s="54">
        <f t="shared" si="61"/>
      </c>
      <c r="K179" s="30"/>
      <c r="L179" s="30"/>
      <c r="M179" s="30">
        <v>2425</v>
      </c>
      <c r="N179" s="30">
        <v>14163</v>
      </c>
      <c r="O179" s="54">
        <f t="shared" si="62"/>
      </c>
      <c r="P179" s="54">
        <f>IF(L179="","",SUM(L179,N179))</f>
      </c>
      <c r="Q179" s="54">
        <f>IF(O179="","",SUM(O179:P179))</f>
      </c>
    </row>
    <row r="180" spans="1:17" ht="14.25">
      <c r="A180" s="29"/>
      <c r="B180" s="29">
        <v>4</v>
      </c>
      <c r="C180" s="30">
        <v>8934</v>
      </c>
      <c r="D180" s="30">
        <v>10898</v>
      </c>
      <c r="E180" s="30">
        <v>16919</v>
      </c>
      <c r="F180" s="30">
        <v>9290</v>
      </c>
      <c r="G180" s="30"/>
      <c r="H180" s="30"/>
      <c r="I180" s="54">
        <f t="shared" si="60"/>
      </c>
      <c r="J180" s="54">
        <f t="shared" si="61"/>
      </c>
      <c r="K180" s="30"/>
      <c r="L180" s="30"/>
      <c r="M180" s="30">
        <v>2509</v>
      </c>
      <c r="N180" s="30">
        <v>13657</v>
      </c>
      <c r="O180" s="54">
        <f t="shared" si="62"/>
      </c>
      <c r="P180" s="54">
        <f aca="true" t="shared" si="63" ref="P180:P190">IF(L180="","",SUM(L180,N180))</f>
      </c>
      <c r="Q180" s="54">
        <f aca="true" t="shared" si="64" ref="Q180:Q190">IF(O180="","",SUM(O180:P180))</f>
      </c>
    </row>
    <row r="181" spans="1:17" ht="14.25">
      <c r="A181" s="29"/>
      <c r="B181" s="29">
        <v>5</v>
      </c>
      <c r="C181" s="30">
        <v>9111</v>
      </c>
      <c r="D181" s="30">
        <v>11478</v>
      </c>
      <c r="E181" s="30">
        <v>18963</v>
      </c>
      <c r="F181" s="30">
        <v>9485</v>
      </c>
      <c r="G181" s="30"/>
      <c r="H181" s="30"/>
      <c r="I181" s="54">
        <f t="shared" si="60"/>
      </c>
      <c r="J181" s="54">
        <f t="shared" si="61"/>
      </c>
      <c r="K181" s="30"/>
      <c r="L181" s="30"/>
      <c r="M181" s="30">
        <v>2705</v>
      </c>
      <c r="N181" s="30">
        <v>14364</v>
      </c>
      <c r="O181" s="54">
        <f t="shared" si="62"/>
      </c>
      <c r="P181" s="54">
        <f t="shared" si="63"/>
      </c>
      <c r="Q181" s="54">
        <f t="shared" si="64"/>
      </c>
    </row>
    <row r="182" spans="1:17" ht="14.25">
      <c r="A182" s="29"/>
      <c r="B182" s="29">
        <v>6</v>
      </c>
      <c r="C182" s="30">
        <v>8696</v>
      </c>
      <c r="D182" s="30">
        <v>11803</v>
      </c>
      <c r="E182" s="30">
        <v>19719</v>
      </c>
      <c r="F182" s="30">
        <v>9954</v>
      </c>
      <c r="G182" s="30"/>
      <c r="H182" s="30"/>
      <c r="I182" s="54">
        <f t="shared" si="60"/>
      </c>
      <c r="J182" s="54">
        <f t="shared" si="61"/>
      </c>
      <c r="K182" s="30"/>
      <c r="L182" s="30"/>
      <c r="M182" s="30">
        <v>2840</v>
      </c>
      <c r="N182" s="30">
        <v>14153</v>
      </c>
      <c r="O182" s="54">
        <f t="shared" si="62"/>
      </c>
      <c r="P182" s="54">
        <f t="shared" si="63"/>
      </c>
      <c r="Q182" s="54">
        <f t="shared" si="64"/>
      </c>
    </row>
    <row r="183" spans="1:17" ht="14.25">
      <c r="A183" s="29"/>
      <c r="B183" s="29">
        <v>7</v>
      </c>
      <c r="C183" s="30">
        <v>9112</v>
      </c>
      <c r="D183" s="30">
        <v>11797</v>
      </c>
      <c r="E183" s="30">
        <v>20098</v>
      </c>
      <c r="F183" s="30">
        <v>10425</v>
      </c>
      <c r="G183" s="30"/>
      <c r="H183" s="30"/>
      <c r="I183" s="54">
        <f t="shared" si="60"/>
      </c>
      <c r="J183" s="54">
        <f t="shared" si="61"/>
      </c>
      <c r="K183" s="30"/>
      <c r="L183" s="30"/>
      <c r="M183" s="30">
        <v>2853</v>
      </c>
      <c r="N183" s="30">
        <v>14091</v>
      </c>
      <c r="O183" s="54">
        <f t="shared" si="62"/>
      </c>
      <c r="P183" s="54">
        <f t="shared" si="63"/>
      </c>
      <c r="Q183" s="54">
        <f t="shared" si="64"/>
      </c>
    </row>
    <row r="184" spans="1:17" ht="14.25">
      <c r="A184" s="29"/>
      <c r="B184" s="29">
        <v>8</v>
      </c>
      <c r="C184" s="30">
        <v>9936</v>
      </c>
      <c r="D184" s="30">
        <v>12511</v>
      </c>
      <c r="E184" s="30">
        <v>22405</v>
      </c>
      <c r="F184" s="30">
        <v>12018</v>
      </c>
      <c r="G184" s="30"/>
      <c r="H184" s="30"/>
      <c r="I184" s="54">
        <f t="shared" si="60"/>
      </c>
      <c r="J184" s="54">
        <f t="shared" si="61"/>
      </c>
      <c r="K184" s="30"/>
      <c r="L184" s="30"/>
      <c r="M184" s="30">
        <v>2590</v>
      </c>
      <c r="N184" s="30">
        <v>13494</v>
      </c>
      <c r="O184" s="54">
        <f t="shared" si="62"/>
      </c>
      <c r="P184" s="54">
        <f t="shared" si="63"/>
      </c>
      <c r="Q184" s="54">
        <f t="shared" si="64"/>
      </c>
    </row>
    <row r="185" spans="1:17" ht="14.25">
      <c r="A185" s="29"/>
      <c r="B185" s="29">
        <v>9</v>
      </c>
      <c r="C185" s="30">
        <v>9884</v>
      </c>
      <c r="D185" s="30">
        <v>12028</v>
      </c>
      <c r="E185" s="30">
        <v>21460</v>
      </c>
      <c r="F185" s="30">
        <v>12252</v>
      </c>
      <c r="G185" s="30"/>
      <c r="H185" s="30"/>
      <c r="I185" s="54">
        <f t="shared" si="60"/>
      </c>
      <c r="J185" s="54">
        <f t="shared" si="61"/>
      </c>
      <c r="K185" s="30"/>
      <c r="L185" s="30"/>
      <c r="M185" s="30">
        <v>2613</v>
      </c>
      <c r="N185" s="30">
        <v>14164</v>
      </c>
      <c r="O185" s="54">
        <f t="shared" si="62"/>
      </c>
      <c r="P185" s="54">
        <f t="shared" si="63"/>
      </c>
      <c r="Q185" s="54">
        <f t="shared" si="64"/>
      </c>
    </row>
    <row r="186" spans="1:17" ht="14.25">
      <c r="A186" s="29"/>
      <c r="B186" s="29">
        <v>10</v>
      </c>
      <c r="C186" s="30">
        <v>9555</v>
      </c>
      <c r="D186" s="30">
        <v>11371</v>
      </c>
      <c r="E186" s="30">
        <v>20269</v>
      </c>
      <c r="F186" s="30">
        <v>12206</v>
      </c>
      <c r="G186" s="30"/>
      <c r="H186" s="30"/>
      <c r="I186" s="54">
        <f t="shared" si="60"/>
      </c>
      <c r="J186" s="54">
        <f t="shared" si="61"/>
      </c>
      <c r="K186" s="30"/>
      <c r="L186" s="30"/>
      <c r="M186" s="30">
        <v>2507</v>
      </c>
      <c r="N186" s="30">
        <v>12578</v>
      </c>
      <c r="O186" s="54">
        <f t="shared" si="62"/>
      </c>
      <c r="P186" s="54">
        <f t="shared" si="63"/>
      </c>
      <c r="Q186" s="54">
        <f t="shared" si="64"/>
      </c>
    </row>
    <row r="187" spans="1:17" ht="14.25">
      <c r="A187" s="29"/>
      <c r="B187" s="29">
        <v>11</v>
      </c>
      <c r="C187" s="30">
        <v>9628</v>
      </c>
      <c r="D187" s="30">
        <v>11274</v>
      </c>
      <c r="E187" s="30">
        <v>19111</v>
      </c>
      <c r="F187" s="30">
        <v>11688</v>
      </c>
      <c r="G187" s="30"/>
      <c r="H187" s="30"/>
      <c r="I187" s="54">
        <f t="shared" si="60"/>
      </c>
      <c r="J187" s="54">
        <f t="shared" si="61"/>
      </c>
      <c r="K187" s="30"/>
      <c r="L187" s="30"/>
      <c r="M187" s="30">
        <v>1792</v>
      </c>
      <c r="N187" s="30">
        <v>12734</v>
      </c>
      <c r="O187" s="54">
        <f t="shared" si="62"/>
      </c>
      <c r="P187" s="54">
        <f t="shared" si="63"/>
      </c>
      <c r="Q187" s="54">
        <f t="shared" si="64"/>
      </c>
    </row>
    <row r="188" spans="1:17" ht="14.25">
      <c r="A188" s="43"/>
      <c r="B188" s="43">
        <v>12</v>
      </c>
      <c r="C188" s="44">
        <v>9972</v>
      </c>
      <c r="D188" s="44">
        <v>11520</v>
      </c>
      <c r="E188" s="44">
        <v>18714</v>
      </c>
      <c r="F188" s="44">
        <v>12363</v>
      </c>
      <c r="G188" s="44"/>
      <c r="H188" s="44"/>
      <c r="I188" s="59">
        <f t="shared" si="60"/>
      </c>
      <c r="J188" s="59">
        <f t="shared" si="61"/>
      </c>
      <c r="K188" s="44"/>
      <c r="L188" s="44"/>
      <c r="M188" s="44">
        <v>2036</v>
      </c>
      <c r="N188" s="44">
        <v>12581</v>
      </c>
      <c r="O188" s="59">
        <f t="shared" si="62"/>
      </c>
      <c r="P188" s="59">
        <f t="shared" si="63"/>
      </c>
      <c r="Q188" s="59">
        <f t="shared" si="64"/>
      </c>
    </row>
    <row r="189" spans="1:17" ht="14.25">
      <c r="A189" s="27">
        <v>2015</v>
      </c>
      <c r="B189" s="27">
        <v>1</v>
      </c>
      <c r="C189" s="28">
        <v>10646</v>
      </c>
      <c r="D189" s="28">
        <v>12208</v>
      </c>
      <c r="E189" s="28">
        <v>20528</v>
      </c>
      <c r="F189" s="28">
        <v>11533</v>
      </c>
      <c r="G189" s="28"/>
      <c r="H189" s="28"/>
      <c r="I189" s="53"/>
      <c r="J189" s="53"/>
      <c r="K189" s="28"/>
      <c r="L189" s="28"/>
      <c r="M189" s="28">
        <v>2261</v>
      </c>
      <c r="N189" s="28">
        <v>14356</v>
      </c>
      <c r="O189" s="53">
        <f aca="true" t="shared" si="65" ref="O189:O200">IF(K189="","",SUM(K189,M189))</f>
      </c>
      <c r="P189" s="53">
        <f t="shared" si="63"/>
      </c>
      <c r="Q189" s="53">
        <f t="shared" si="64"/>
      </c>
    </row>
    <row r="190" spans="1:17" ht="14.25">
      <c r="A190" s="29"/>
      <c r="B190" s="29">
        <v>2</v>
      </c>
      <c r="C190" s="30">
        <v>10811</v>
      </c>
      <c r="D190" s="30">
        <v>11914</v>
      </c>
      <c r="E190" s="30">
        <v>21071</v>
      </c>
      <c r="F190" s="30">
        <v>11098</v>
      </c>
      <c r="G190" s="30"/>
      <c r="H190" s="30"/>
      <c r="I190" s="54"/>
      <c r="J190" s="54"/>
      <c r="K190" s="30"/>
      <c r="L190" s="30"/>
      <c r="M190" s="30">
        <v>2318</v>
      </c>
      <c r="N190" s="30">
        <v>14959</v>
      </c>
      <c r="O190" s="54">
        <f t="shared" si="65"/>
      </c>
      <c r="P190" s="54">
        <f t="shared" si="63"/>
      </c>
      <c r="Q190" s="54">
        <f t="shared" si="64"/>
      </c>
    </row>
    <row r="191" spans="1:17" ht="14.25">
      <c r="A191" s="29"/>
      <c r="B191" s="29">
        <v>3</v>
      </c>
      <c r="C191" s="30">
        <v>10960</v>
      </c>
      <c r="D191" s="30">
        <v>11348</v>
      </c>
      <c r="E191" s="30">
        <v>17983</v>
      </c>
      <c r="F191" s="30">
        <v>10007</v>
      </c>
      <c r="G191" s="30"/>
      <c r="H191" s="30"/>
      <c r="I191" s="54"/>
      <c r="J191" s="54"/>
      <c r="K191" s="30"/>
      <c r="L191" s="30"/>
      <c r="M191" s="30">
        <v>2542</v>
      </c>
      <c r="N191" s="30">
        <v>16114</v>
      </c>
      <c r="O191" s="54">
        <f t="shared" si="65"/>
      </c>
      <c r="P191" s="54">
        <f>IF(L191="","",SUM(L191,N191))</f>
      </c>
      <c r="Q191" s="54">
        <f>IF(O191="","",SUM(O191:P191))</f>
      </c>
    </row>
    <row r="192" spans="1:17" ht="14.25">
      <c r="A192" s="29"/>
      <c r="B192" s="29">
        <v>4</v>
      </c>
      <c r="C192" s="30">
        <v>11200</v>
      </c>
      <c r="D192" s="30">
        <v>11743</v>
      </c>
      <c r="E192" s="30">
        <v>18483</v>
      </c>
      <c r="F192" s="30">
        <v>9514</v>
      </c>
      <c r="G192" s="30"/>
      <c r="H192" s="30"/>
      <c r="I192" s="54"/>
      <c r="J192" s="54"/>
      <c r="K192" s="30"/>
      <c r="L192" s="30"/>
      <c r="M192" s="30">
        <v>2620</v>
      </c>
      <c r="N192" s="30">
        <v>15425</v>
      </c>
      <c r="O192" s="54">
        <f t="shared" si="65"/>
      </c>
      <c r="P192" s="54">
        <f aca="true" t="shared" si="66" ref="P192:P202">IF(L192="","",SUM(L192,N192))</f>
      </c>
      <c r="Q192" s="54">
        <f aca="true" t="shared" si="67" ref="Q192:Q202">IF(O192="","",SUM(O192:P192))</f>
      </c>
    </row>
    <row r="193" spans="1:17" ht="14.25">
      <c r="A193" s="29"/>
      <c r="B193" s="29">
        <v>5</v>
      </c>
      <c r="C193" s="30">
        <v>11788</v>
      </c>
      <c r="D193" s="30">
        <v>12363</v>
      </c>
      <c r="E193" s="30">
        <v>20793</v>
      </c>
      <c r="F193" s="30">
        <v>9802</v>
      </c>
      <c r="G193" s="30"/>
      <c r="H193" s="30"/>
      <c r="I193" s="54"/>
      <c r="J193" s="54"/>
      <c r="K193" s="30"/>
      <c r="L193" s="30"/>
      <c r="M193" s="30">
        <v>2856</v>
      </c>
      <c r="N193" s="30">
        <v>15913</v>
      </c>
      <c r="O193" s="54">
        <f t="shared" si="65"/>
      </c>
      <c r="P193" s="54">
        <f t="shared" si="66"/>
      </c>
      <c r="Q193" s="54">
        <f t="shared" si="67"/>
      </c>
    </row>
    <row r="194" spans="1:17" ht="14.25">
      <c r="A194" s="29"/>
      <c r="B194" s="29">
        <v>6</v>
      </c>
      <c r="C194" s="30">
        <v>11240</v>
      </c>
      <c r="D194" s="30">
        <v>12219</v>
      </c>
      <c r="E194" s="30">
        <v>21027</v>
      </c>
      <c r="F194" s="30">
        <v>10744</v>
      </c>
      <c r="G194" s="30"/>
      <c r="H194" s="30"/>
      <c r="I194" s="54"/>
      <c r="J194" s="54"/>
      <c r="K194" s="30"/>
      <c r="L194" s="30"/>
      <c r="M194" s="30">
        <v>2727</v>
      </c>
      <c r="N194" s="30">
        <v>13081</v>
      </c>
      <c r="O194" s="54">
        <f t="shared" si="65"/>
      </c>
      <c r="P194" s="54">
        <f t="shared" si="66"/>
      </c>
      <c r="Q194" s="54">
        <f t="shared" si="67"/>
      </c>
    </row>
    <row r="195" spans="1:17" ht="14.25">
      <c r="A195" s="29"/>
      <c r="B195" s="29">
        <v>7</v>
      </c>
      <c r="C195" s="30">
        <v>11470</v>
      </c>
      <c r="D195" s="30">
        <v>12695</v>
      </c>
      <c r="E195" s="30">
        <v>21750</v>
      </c>
      <c r="F195" s="30">
        <v>10917</v>
      </c>
      <c r="G195" s="30"/>
      <c r="H195" s="30"/>
      <c r="I195" s="54"/>
      <c r="J195" s="54"/>
      <c r="K195" s="30"/>
      <c r="L195" s="30"/>
      <c r="M195" s="30">
        <v>2933</v>
      </c>
      <c r="N195" s="30">
        <v>13694</v>
      </c>
      <c r="O195" s="54">
        <f t="shared" si="65"/>
      </c>
      <c r="P195" s="54">
        <f t="shared" si="66"/>
      </c>
      <c r="Q195" s="54">
        <f t="shared" si="67"/>
      </c>
    </row>
    <row r="196" spans="1:17" ht="14.25">
      <c r="A196" s="29"/>
      <c r="B196" s="29">
        <v>8</v>
      </c>
      <c r="C196" s="30">
        <v>12482</v>
      </c>
      <c r="D196" s="30">
        <v>13126</v>
      </c>
      <c r="E196" s="30">
        <v>23300</v>
      </c>
      <c r="F196" s="30">
        <v>10693</v>
      </c>
      <c r="G196" s="30"/>
      <c r="H196" s="30"/>
      <c r="I196" s="54"/>
      <c r="J196" s="54"/>
      <c r="K196" s="30"/>
      <c r="L196" s="30"/>
      <c r="M196" s="30">
        <v>3278</v>
      </c>
      <c r="N196" s="30">
        <v>12432</v>
      </c>
      <c r="O196" s="54">
        <f t="shared" si="65"/>
      </c>
      <c r="P196" s="54">
        <f t="shared" si="66"/>
      </c>
      <c r="Q196" s="54">
        <f t="shared" si="67"/>
      </c>
    </row>
    <row r="197" spans="1:17" ht="14.25">
      <c r="A197" s="29"/>
      <c r="B197" s="29">
        <v>9</v>
      </c>
      <c r="C197" s="30">
        <v>12219</v>
      </c>
      <c r="D197" s="30">
        <v>12565</v>
      </c>
      <c r="E197" s="30">
        <v>23373</v>
      </c>
      <c r="F197" s="30">
        <v>10719</v>
      </c>
      <c r="G197" s="30"/>
      <c r="H197" s="30"/>
      <c r="I197" s="54"/>
      <c r="J197" s="54"/>
      <c r="K197" s="30"/>
      <c r="L197" s="30"/>
      <c r="M197" s="30">
        <v>3275</v>
      </c>
      <c r="N197" s="30">
        <v>12476</v>
      </c>
      <c r="O197" s="54">
        <f t="shared" si="65"/>
      </c>
      <c r="P197" s="54">
        <f t="shared" si="66"/>
      </c>
      <c r="Q197" s="54">
        <f t="shared" si="67"/>
      </c>
    </row>
    <row r="198" spans="1:17" ht="14.25">
      <c r="A198" s="29"/>
      <c r="B198" s="29">
        <v>10</v>
      </c>
      <c r="C198" s="30">
        <v>11264</v>
      </c>
      <c r="D198" s="30">
        <v>12535</v>
      </c>
      <c r="E198" s="30">
        <v>20102</v>
      </c>
      <c r="F198" s="30">
        <v>11050</v>
      </c>
      <c r="G198" s="30"/>
      <c r="H198" s="30"/>
      <c r="I198" s="54"/>
      <c r="J198" s="54"/>
      <c r="K198" s="30"/>
      <c r="L198" s="30"/>
      <c r="M198" s="30">
        <v>3203</v>
      </c>
      <c r="N198" s="30">
        <v>10511</v>
      </c>
      <c r="O198" s="54">
        <f t="shared" si="65"/>
      </c>
      <c r="P198" s="54">
        <f t="shared" si="66"/>
      </c>
      <c r="Q198" s="54">
        <f t="shared" si="67"/>
      </c>
    </row>
    <row r="199" spans="1:17" ht="14.25">
      <c r="A199" s="29"/>
      <c r="B199" s="29">
        <v>11</v>
      </c>
      <c r="C199" s="30">
        <v>11016</v>
      </c>
      <c r="D199" s="30">
        <v>12352</v>
      </c>
      <c r="E199" s="30">
        <v>19275</v>
      </c>
      <c r="F199" s="30">
        <v>9954</v>
      </c>
      <c r="G199" s="30"/>
      <c r="H199" s="30"/>
      <c r="I199" s="54"/>
      <c r="J199" s="54"/>
      <c r="K199" s="30"/>
      <c r="L199" s="30"/>
      <c r="M199" s="30">
        <v>3210</v>
      </c>
      <c r="N199" s="30">
        <v>10688</v>
      </c>
      <c r="O199" s="54">
        <f t="shared" si="65"/>
      </c>
      <c r="P199" s="54">
        <f t="shared" si="66"/>
      </c>
      <c r="Q199" s="54">
        <f t="shared" si="67"/>
      </c>
    </row>
    <row r="200" spans="1:17" ht="14.25">
      <c r="A200" s="43"/>
      <c r="B200" s="43">
        <v>12</v>
      </c>
      <c r="C200" s="44">
        <v>10710</v>
      </c>
      <c r="D200" s="44">
        <v>11820</v>
      </c>
      <c r="E200" s="44">
        <v>19559</v>
      </c>
      <c r="F200" s="44">
        <v>11081</v>
      </c>
      <c r="G200" s="44"/>
      <c r="H200" s="44"/>
      <c r="I200" s="59">
        <f>IF(K200="","",K200-SUM(C200:D200,G200))</f>
      </c>
      <c r="J200" s="59">
        <f>IF(L200="","",L200-SUM(E200:F200,H200))</f>
      </c>
      <c r="K200" s="44"/>
      <c r="L200" s="44"/>
      <c r="M200" s="44">
        <v>2878</v>
      </c>
      <c r="N200" s="44">
        <v>10245</v>
      </c>
      <c r="O200" s="59">
        <f t="shared" si="65"/>
      </c>
      <c r="P200" s="59">
        <f t="shared" si="66"/>
      </c>
      <c r="Q200" s="59">
        <f t="shared" si="67"/>
      </c>
    </row>
    <row r="201" spans="1:17" ht="14.25">
      <c r="A201" s="27">
        <v>2016</v>
      </c>
      <c r="B201" s="27">
        <v>1</v>
      </c>
      <c r="C201" s="28">
        <v>11463</v>
      </c>
      <c r="D201" s="28">
        <v>12322</v>
      </c>
      <c r="E201" s="28">
        <v>20284</v>
      </c>
      <c r="F201" s="28">
        <v>12132</v>
      </c>
      <c r="G201" s="28"/>
      <c r="H201" s="28"/>
      <c r="I201" s="53"/>
      <c r="J201" s="53"/>
      <c r="K201" s="28"/>
      <c r="L201" s="28"/>
      <c r="M201" s="28">
        <v>2673</v>
      </c>
      <c r="N201" s="28">
        <v>12349</v>
      </c>
      <c r="O201" s="53">
        <f aca="true" t="shared" si="68" ref="O201:O212">IF(K201="","",SUM(K201,M201))</f>
      </c>
      <c r="P201" s="53">
        <f t="shared" si="66"/>
      </c>
      <c r="Q201" s="53">
        <f t="shared" si="67"/>
      </c>
    </row>
    <row r="202" spans="1:17" ht="14.25">
      <c r="A202" s="29"/>
      <c r="B202" s="29">
        <v>2</v>
      </c>
      <c r="C202" s="30">
        <v>11135</v>
      </c>
      <c r="D202" s="30">
        <v>11729</v>
      </c>
      <c r="E202" s="30">
        <v>20073</v>
      </c>
      <c r="F202" s="30">
        <v>10780</v>
      </c>
      <c r="G202" s="30"/>
      <c r="H202" s="30"/>
      <c r="I202" s="54"/>
      <c r="J202" s="54"/>
      <c r="K202" s="30"/>
      <c r="L202" s="30"/>
      <c r="M202" s="30">
        <v>2702</v>
      </c>
      <c r="N202" s="30">
        <v>12777</v>
      </c>
      <c r="O202" s="54">
        <f t="shared" si="68"/>
      </c>
      <c r="P202" s="54">
        <f t="shared" si="66"/>
      </c>
      <c r="Q202" s="54">
        <f t="shared" si="67"/>
      </c>
    </row>
    <row r="203" spans="1:17" ht="14.25">
      <c r="A203" s="29"/>
      <c r="B203" s="29">
        <v>3</v>
      </c>
      <c r="C203" s="30">
        <v>10993</v>
      </c>
      <c r="D203" s="30">
        <v>10657</v>
      </c>
      <c r="E203" s="30">
        <v>19663</v>
      </c>
      <c r="F203" s="30">
        <v>8875</v>
      </c>
      <c r="G203" s="30"/>
      <c r="H203" s="30"/>
      <c r="I203" s="54"/>
      <c r="J203" s="54"/>
      <c r="K203" s="30"/>
      <c r="L203" s="30"/>
      <c r="M203" s="30">
        <v>2904</v>
      </c>
      <c r="N203" s="30">
        <v>14886</v>
      </c>
      <c r="O203" s="54">
        <f t="shared" si="68"/>
      </c>
      <c r="P203" s="54">
        <f>IF(L203="","",SUM(L203,N203))</f>
      </c>
      <c r="Q203" s="54">
        <f>IF(O203="","",SUM(O203:P203))</f>
      </c>
    </row>
    <row r="204" spans="1:17" ht="14.25">
      <c r="A204" s="29"/>
      <c r="B204" s="29">
        <v>4</v>
      </c>
      <c r="C204" s="30">
        <v>11118</v>
      </c>
      <c r="D204" s="30">
        <v>10884</v>
      </c>
      <c r="E204" s="30">
        <v>19268</v>
      </c>
      <c r="F204" s="30">
        <v>10695</v>
      </c>
      <c r="G204" s="30"/>
      <c r="H204" s="30"/>
      <c r="I204" s="54"/>
      <c r="J204" s="54"/>
      <c r="K204" s="30"/>
      <c r="L204" s="30"/>
      <c r="M204" s="30">
        <v>2844</v>
      </c>
      <c r="N204" s="30">
        <v>11532</v>
      </c>
      <c r="O204" s="54">
        <f t="shared" si="68"/>
      </c>
      <c r="P204" s="54">
        <f aca="true" t="shared" si="69" ref="P204:P212">IF(L204="","",SUM(L204,N204))</f>
      </c>
      <c r="Q204" s="54">
        <f aca="true" t="shared" si="70" ref="Q204:Q224">IF(O204="","",SUM(O204:P204))</f>
      </c>
    </row>
    <row r="205" spans="1:17" ht="14.25">
      <c r="A205" s="29"/>
      <c r="B205" s="29">
        <v>5</v>
      </c>
      <c r="C205" s="30">
        <v>11965</v>
      </c>
      <c r="D205" s="30">
        <v>11627</v>
      </c>
      <c r="E205" s="30">
        <v>20718</v>
      </c>
      <c r="F205" s="30">
        <v>11407</v>
      </c>
      <c r="G205" s="30"/>
      <c r="H205" s="30"/>
      <c r="I205" s="54"/>
      <c r="J205" s="54"/>
      <c r="K205" s="30"/>
      <c r="L205" s="30"/>
      <c r="M205" s="30">
        <v>2826</v>
      </c>
      <c r="N205" s="30">
        <v>12440</v>
      </c>
      <c r="O205" s="54">
        <f t="shared" si="68"/>
      </c>
      <c r="P205" s="54">
        <f t="shared" si="69"/>
      </c>
      <c r="Q205" s="54">
        <f t="shared" si="70"/>
      </c>
    </row>
    <row r="206" spans="1:17" ht="14.25">
      <c r="A206" s="29"/>
      <c r="B206" s="29">
        <v>6</v>
      </c>
      <c r="C206" s="30">
        <v>11740</v>
      </c>
      <c r="D206" s="30">
        <v>11194</v>
      </c>
      <c r="E206" s="30">
        <v>20245</v>
      </c>
      <c r="F206" s="30">
        <v>10398</v>
      </c>
      <c r="G206" s="30"/>
      <c r="H206" s="30"/>
      <c r="I206" s="54"/>
      <c r="J206" s="54"/>
      <c r="K206" s="30"/>
      <c r="L206" s="30"/>
      <c r="M206" s="30">
        <v>2595</v>
      </c>
      <c r="N206" s="30">
        <v>12565</v>
      </c>
      <c r="O206" s="54">
        <f t="shared" si="68"/>
      </c>
      <c r="P206" s="54">
        <f t="shared" si="69"/>
      </c>
      <c r="Q206" s="54">
        <f t="shared" si="70"/>
      </c>
    </row>
    <row r="207" spans="1:17" ht="14.25">
      <c r="A207" s="29"/>
      <c r="B207" s="29">
        <v>7</v>
      </c>
      <c r="C207" s="30">
        <v>12048</v>
      </c>
      <c r="D207" s="30">
        <v>11385</v>
      </c>
      <c r="E207" s="30">
        <v>21244</v>
      </c>
      <c r="F207" s="30">
        <v>11322</v>
      </c>
      <c r="G207" s="30"/>
      <c r="H207" s="30"/>
      <c r="I207" s="54"/>
      <c r="J207" s="54"/>
      <c r="K207" s="30"/>
      <c r="L207" s="30"/>
      <c r="M207" s="30">
        <v>2815</v>
      </c>
      <c r="N207" s="30">
        <v>11454</v>
      </c>
      <c r="O207" s="54">
        <f t="shared" si="68"/>
      </c>
      <c r="P207" s="54">
        <f t="shared" si="69"/>
      </c>
      <c r="Q207" s="54">
        <f t="shared" si="70"/>
      </c>
    </row>
    <row r="208" spans="1:17" ht="14.25">
      <c r="A208" s="29"/>
      <c r="B208" s="29">
        <v>8</v>
      </c>
      <c r="C208" s="30">
        <v>13609</v>
      </c>
      <c r="D208" s="30">
        <v>11798</v>
      </c>
      <c r="E208" s="30">
        <v>22287</v>
      </c>
      <c r="F208" s="30">
        <v>14048</v>
      </c>
      <c r="G208" s="30"/>
      <c r="H208" s="30"/>
      <c r="I208" s="54"/>
      <c r="J208" s="54"/>
      <c r="K208" s="30"/>
      <c r="L208" s="30"/>
      <c r="M208" s="30">
        <v>3027</v>
      </c>
      <c r="N208" s="30">
        <v>11911</v>
      </c>
      <c r="O208" s="54">
        <f t="shared" si="68"/>
      </c>
      <c r="P208" s="54">
        <f t="shared" si="69"/>
      </c>
      <c r="Q208" s="54">
        <f t="shared" si="70"/>
      </c>
    </row>
    <row r="209" spans="1:17" ht="14.25">
      <c r="A209" s="29"/>
      <c r="B209" s="29">
        <v>9</v>
      </c>
      <c r="C209" s="30">
        <v>13534</v>
      </c>
      <c r="D209" s="30">
        <v>10767</v>
      </c>
      <c r="E209" s="30">
        <v>21161</v>
      </c>
      <c r="F209" s="30">
        <v>12367</v>
      </c>
      <c r="G209" s="30"/>
      <c r="H209" s="30"/>
      <c r="I209" s="54"/>
      <c r="J209" s="54"/>
      <c r="K209" s="30"/>
      <c r="L209" s="30"/>
      <c r="M209" s="30">
        <v>3061</v>
      </c>
      <c r="N209" s="30">
        <v>10700</v>
      </c>
      <c r="O209" s="54">
        <f t="shared" si="68"/>
      </c>
      <c r="P209" s="54">
        <f t="shared" si="69"/>
      </c>
      <c r="Q209" s="54">
        <f t="shared" si="70"/>
      </c>
    </row>
    <row r="210" spans="1:17" ht="14.25">
      <c r="A210" s="29"/>
      <c r="B210" s="29">
        <v>10</v>
      </c>
      <c r="C210" s="30">
        <v>11982</v>
      </c>
      <c r="D210" s="30">
        <v>10896</v>
      </c>
      <c r="E210" s="30">
        <v>19969</v>
      </c>
      <c r="F210" s="30">
        <v>14095</v>
      </c>
      <c r="G210" s="30"/>
      <c r="H210" s="30"/>
      <c r="I210" s="54"/>
      <c r="J210" s="54"/>
      <c r="K210" s="30"/>
      <c r="L210" s="30"/>
      <c r="M210" s="30">
        <v>3056</v>
      </c>
      <c r="N210" s="30">
        <v>9993</v>
      </c>
      <c r="O210" s="54">
        <f t="shared" si="68"/>
      </c>
      <c r="P210" s="54">
        <f t="shared" si="69"/>
      </c>
      <c r="Q210" s="54">
        <f t="shared" si="70"/>
      </c>
    </row>
    <row r="211" spans="1:17" ht="14.25">
      <c r="A211" s="29"/>
      <c r="B211" s="29">
        <v>11</v>
      </c>
      <c r="C211" s="30">
        <v>10666</v>
      </c>
      <c r="D211" s="30">
        <v>10772</v>
      </c>
      <c r="E211" s="30">
        <v>18684</v>
      </c>
      <c r="F211" s="30">
        <v>13425</v>
      </c>
      <c r="G211" s="30"/>
      <c r="H211" s="30"/>
      <c r="I211" s="54"/>
      <c r="J211" s="54"/>
      <c r="K211" s="30"/>
      <c r="L211" s="30"/>
      <c r="M211" s="30">
        <v>2961</v>
      </c>
      <c r="N211" s="30">
        <v>12756</v>
      </c>
      <c r="O211" s="54">
        <f t="shared" si="68"/>
      </c>
      <c r="P211" s="54">
        <f t="shared" si="69"/>
      </c>
      <c r="Q211" s="54">
        <f t="shared" si="70"/>
      </c>
    </row>
    <row r="212" spans="1:17" ht="14.25">
      <c r="A212" s="43"/>
      <c r="B212" s="43">
        <v>12</v>
      </c>
      <c r="C212" s="44">
        <v>10661</v>
      </c>
      <c r="D212" s="44">
        <v>10500</v>
      </c>
      <c r="E212" s="44">
        <v>18444</v>
      </c>
      <c r="F212" s="44">
        <v>12608</v>
      </c>
      <c r="G212" s="44"/>
      <c r="H212" s="44"/>
      <c r="I212" s="59"/>
      <c r="J212" s="59"/>
      <c r="K212" s="44"/>
      <c r="L212" s="44"/>
      <c r="M212" s="44">
        <v>2931</v>
      </c>
      <c r="N212" s="44">
        <v>13058</v>
      </c>
      <c r="O212" s="59">
        <f t="shared" si="68"/>
      </c>
      <c r="P212" s="59">
        <f t="shared" si="69"/>
      </c>
      <c r="Q212" s="59">
        <f t="shared" si="70"/>
      </c>
    </row>
    <row r="213" spans="1:17" ht="14.25">
      <c r="A213" s="27">
        <v>2017</v>
      </c>
      <c r="B213" s="27">
        <v>1</v>
      </c>
      <c r="C213" s="28">
        <v>11212</v>
      </c>
      <c r="D213" s="28">
        <v>11359</v>
      </c>
      <c r="E213" s="28">
        <v>19530</v>
      </c>
      <c r="F213" s="28">
        <v>12372</v>
      </c>
      <c r="G213" s="28"/>
      <c r="H213" s="28"/>
      <c r="I213" s="49"/>
      <c r="J213" s="49"/>
      <c r="K213" s="28"/>
      <c r="L213" s="28"/>
      <c r="M213" s="28">
        <v>2950</v>
      </c>
      <c r="N213" s="28">
        <v>16640</v>
      </c>
      <c r="O213" s="53">
        <f>IF(K213="","",SUM(K213,M213))</f>
      </c>
      <c r="P213" s="53">
        <f>IF(L213="","",SUM(L213,N213))</f>
      </c>
      <c r="Q213" s="53">
        <f t="shared" si="70"/>
      </c>
    </row>
    <row r="214" spans="1:17" ht="14.25">
      <c r="A214" s="29"/>
      <c r="B214" s="29">
        <v>2</v>
      </c>
      <c r="C214" s="30">
        <v>10967</v>
      </c>
      <c r="D214" s="30">
        <v>11030</v>
      </c>
      <c r="E214" s="30">
        <v>19418</v>
      </c>
      <c r="F214" s="30">
        <v>11052</v>
      </c>
      <c r="G214" s="30"/>
      <c r="H214" s="30"/>
      <c r="I214" s="47"/>
      <c r="J214" s="47"/>
      <c r="K214" s="30"/>
      <c r="L214" s="30"/>
      <c r="M214" s="30">
        <v>2891</v>
      </c>
      <c r="N214" s="30">
        <v>15746</v>
      </c>
      <c r="O214" s="54">
        <f>IF(K214="","",SUM(K214,M214))</f>
      </c>
      <c r="P214" s="54">
        <f>IF(L214="","",SUM(L214,N214))</f>
      </c>
      <c r="Q214" s="54">
        <f t="shared" si="70"/>
      </c>
    </row>
    <row r="215" spans="1:17" ht="14.25">
      <c r="A215" s="29"/>
      <c r="B215" s="29">
        <v>3</v>
      </c>
      <c r="C215" s="30">
        <v>10460</v>
      </c>
      <c r="D215" s="30">
        <v>10326</v>
      </c>
      <c r="E215" s="30">
        <v>17344</v>
      </c>
      <c r="F215" s="30">
        <v>9479</v>
      </c>
      <c r="G215" s="30"/>
      <c r="H215" s="30"/>
      <c r="I215" s="47"/>
      <c r="J215" s="47"/>
      <c r="K215" s="30"/>
      <c r="L215" s="30"/>
      <c r="M215" s="30">
        <v>3198</v>
      </c>
      <c r="N215" s="30">
        <v>14623</v>
      </c>
      <c r="O215" s="54">
        <f aca="true" t="shared" si="71" ref="O215:O224">IF(K215="","",SUM(K215,M215))</f>
      </c>
      <c r="P215" s="54">
        <f aca="true" t="shared" si="72" ref="P215:P224">IF(L215="","",SUM(L215,N215))</f>
      </c>
      <c r="Q215" s="54">
        <f t="shared" si="70"/>
      </c>
    </row>
    <row r="216" spans="1:17" ht="14.25">
      <c r="A216" s="29"/>
      <c r="B216" s="29">
        <v>4</v>
      </c>
      <c r="C216" s="30">
        <v>11003</v>
      </c>
      <c r="D216" s="30">
        <v>10216</v>
      </c>
      <c r="E216" s="30">
        <v>13478</v>
      </c>
      <c r="F216" s="30">
        <v>10799</v>
      </c>
      <c r="G216" s="30"/>
      <c r="H216" s="30"/>
      <c r="I216" s="47"/>
      <c r="J216" s="47"/>
      <c r="K216" s="30"/>
      <c r="L216" s="30"/>
      <c r="M216" s="30">
        <v>3111</v>
      </c>
      <c r="N216" s="30">
        <v>16035</v>
      </c>
      <c r="O216" s="54">
        <f t="shared" si="71"/>
      </c>
      <c r="P216" s="54">
        <f t="shared" si="72"/>
      </c>
      <c r="Q216" s="54">
        <f t="shared" si="70"/>
      </c>
    </row>
    <row r="217" spans="1:17" ht="14.25">
      <c r="A217" s="29"/>
      <c r="B217" s="29">
        <v>5</v>
      </c>
      <c r="C217" s="30">
        <v>11866</v>
      </c>
      <c r="D217" s="30">
        <v>11017</v>
      </c>
      <c r="E217" s="30">
        <v>14284</v>
      </c>
      <c r="F217" s="30">
        <v>11524</v>
      </c>
      <c r="G217" s="30"/>
      <c r="H217" s="30"/>
      <c r="I217" s="47"/>
      <c r="J217" s="47"/>
      <c r="K217" s="30"/>
      <c r="L217" s="30"/>
      <c r="M217" s="30">
        <v>3342</v>
      </c>
      <c r="N217" s="30">
        <v>16847</v>
      </c>
      <c r="O217" s="54">
        <f t="shared" si="71"/>
      </c>
      <c r="P217" s="54">
        <f t="shared" si="72"/>
      </c>
      <c r="Q217" s="54">
        <f t="shared" si="70"/>
      </c>
    </row>
    <row r="218" spans="1:17" ht="14.25">
      <c r="A218" s="29"/>
      <c r="B218" s="29">
        <v>6</v>
      </c>
      <c r="C218" s="30">
        <v>11513</v>
      </c>
      <c r="D218" s="30">
        <v>10666</v>
      </c>
      <c r="E218" s="30">
        <v>13099</v>
      </c>
      <c r="F218" s="30">
        <v>10942</v>
      </c>
      <c r="G218" s="30"/>
      <c r="H218" s="30"/>
      <c r="I218" s="47"/>
      <c r="J218" s="47"/>
      <c r="K218" s="30"/>
      <c r="L218" s="30"/>
      <c r="M218" s="30">
        <v>3248</v>
      </c>
      <c r="N218" s="30">
        <v>15972</v>
      </c>
      <c r="O218" s="54">
        <f t="shared" si="71"/>
      </c>
      <c r="P218" s="54">
        <f t="shared" si="72"/>
      </c>
      <c r="Q218" s="54">
        <f t="shared" si="70"/>
      </c>
    </row>
    <row r="219" spans="1:17" ht="14.25">
      <c r="A219" s="29"/>
      <c r="B219" s="29">
        <v>7</v>
      </c>
      <c r="C219" s="30">
        <v>11955</v>
      </c>
      <c r="D219" s="30">
        <v>10917</v>
      </c>
      <c r="E219" s="30">
        <v>14352</v>
      </c>
      <c r="F219" s="30">
        <v>11361</v>
      </c>
      <c r="G219" s="30"/>
      <c r="H219" s="30"/>
      <c r="I219" s="47"/>
      <c r="J219" s="47"/>
      <c r="K219" s="30"/>
      <c r="L219" s="30"/>
      <c r="M219" s="30">
        <v>3408</v>
      </c>
      <c r="N219" s="30">
        <v>15714</v>
      </c>
      <c r="O219" s="54">
        <f t="shared" si="71"/>
      </c>
      <c r="P219" s="54">
        <f t="shared" si="72"/>
      </c>
      <c r="Q219" s="54">
        <f t="shared" si="70"/>
      </c>
    </row>
    <row r="220" spans="1:17" ht="14.25">
      <c r="A220" s="29"/>
      <c r="B220" s="29">
        <v>8</v>
      </c>
      <c r="C220" s="30">
        <v>12872</v>
      </c>
      <c r="D220" s="30">
        <v>10857</v>
      </c>
      <c r="E220" s="30">
        <v>15623</v>
      </c>
      <c r="F220" s="30">
        <v>11528</v>
      </c>
      <c r="G220" s="30"/>
      <c r="H220" s="30"/>
      <c r="I220" s="47"/>
      <c r="J220" s="47"/>
      <c r="K220" s="30"/>
      <c r="L220" s="30"/>
      <c r="M220" s="30">
        <v>3835</v>
      </c>
      <c r="N220" s="30">
        <v>14088</v>
      </c>
      <c r="O220" s="54">
        <f t="shared" si="71"/>
      </c>
      <c r="P220" s="54">
        <f t="shared" si="72"/>
      </c>
      <c r="Q220" s="54">
        <f t="shared" si="70"/>
      </c>
    </row>
    <row r="221" spans="1:17" ht="14.25">
      <c r="A221" s="29"/>
      <c r="B221" s="29">
        <v>9</v>
      </c>
      <c r="C221" s="30">
        <v>12347</v>
      </c>
      <c r="D221" s="30">
        <v>10778</v>
      </c>
      <c r="E221" s="30">
        <v>14020</v>
      </c>
      <c r="F221" s="30">
        <v>10587</v>
      </c>
      <c r="G221" s="30">
        <v>12347</v>
      </c>
      <c r="H221" s="30">
        <v>10778</v>
      </c>
      <c r="I221" s="30">
        <v>14020</v>
      </c>
      <c r="J221" s="30">
        <v>10587</v>
      </c>
      <c r="K221" s="30">
        <v>12347</v>
      </c>
      <c r="L221" s="30">
        <v>10778</v>
      </c>
      <c r="M221" s="30">
        <v>4114</v>
      </c>
      <c r="N221" s="30">
        <v>15218</v>
      </c>
      <c r="O221" s="54">
        <f t="shared" si="71"/>
        <v>16461</v>
      </c>
      <c r="P221" s="54">
        <f t="shared" si="72"/>
        <v>25996</v>
      </c>
      <c r="Q221" s="54">
        <f t="shared" si="70"/>
        <v>42457</v>
      </c>
    </row>
    <row r="222" spans="1:17" ht="14.25">
      <c r="A222" s="29"/>
      <c r="B222" s="29">
        <v>10</v>
      </c>
      <c r="C222" s="30">
        <v>11227</v>
      </c>
      <c r="D222" s="30">
        <v>10467</v>
      </c>
      <c r="E222" s="30">
        <v>12871</v>
      </c>
      <c r="F222" s="30">
        <v>10602</v>
      </c>
      <c r="G222" s="30"/>
      <c r="H222" s="30"/>
      <c r="I222" s="47"/>
      <c r="J222" s="47"/>
      <c r="K222" s="30"/>
      <c r="L222" s="30"/>
      <c r="M222" s="30">
        <v>2823</v>
      </c>
      <c r="N222" s="30">
        <v>14699</v>
      </c>
      <c r="O222" s="54">
        <f t="shared" si="71"/>
      </c>
      <c r="P222" s="54">
        <f t="shared" si="72"/>
      </c>
      <c r="Q222" s="54">
        <f t="shared" si="70"/>
      </c>
    </row>
    <row r="223" spans="1:17" ht="14.25">
      <c r="A223" s="29"/>
      <c r="B223" s="29">
        <v>11</v>
      </c>
      <c r="C223" s="30">
        <v>10819</v>
      </c>
      <c r="D223" s="30">
        <v>10157</v>
      </c>
      <c r="E223" s="30">
        <v>12039</v>
      </c>
      <c r="F223" s="30">
        <v>9499</v>
      </c>
      <c r="G223" s="30"/>
      <c r="H223" s="30"/>
      <c r="I223" s="47"/>
      <c r="J223" s="47"/>
      <c r="K223" s="30"/>
      <c r="L223" s="30"/>
      <c r="M223" s="30">
        <v>2372</v>
      </c>
      <c r="N223" s="30">
        <v>13419</v>
      </c>
      <c r="O223" s="54">
        <f t="shared" si="71"/>
      </c>
      <c r="P223" s="54">
        <f t="shared" si="72"/>
      </c>
      <c r="Q223" s="54">
        <f t="shared" si="70"/>
      </c>
    </row>
    <row r="224" spans="1:17" ht="14.25">
      <c r="A224" s="29"/>
      <c r="B224" s="43">
        <v>12</v>
      </c>
      <c r="C224" s="30">
        <v>11060</v>
      </c>
      <c r="D224" s="30">
        <v>10121</v>
      </c>
      <c r="E224" s="30">
        <v>11467</v>
      </c>
      <c r="F224" s="30">
        <v>8601</v>
      </c>
      <c r="G224" s="32"/>
      <c r="H224" s="32"/>
      <c r="I224" s="48"/>
      <c r="J224" s="48"/>
      <c r="K224" s="32"/>
      <c r="L224" s="32"/>
      <c r="M224" s="44">
        <v>2348</v>
      </c>
      <c r="N224" s="44">
        <v>14447</v>
      </c>
      <c r="O224" s="55">
        <f t="shared" si="71"/>
      </c>
      <c r="P224" s="55">
        <f t="shared" si="72"/>
      </c>
      <c r="Q224" s="55">
        <f t="shared" si="70"/>
      </c>
    </row>
    <row r="225" spans="1:17" ht="14.25">
      <c r="A225" s="41"/>
      <c r="B225" s="42" t="s">
        <v>34</v>
      </c>
      <c r="C225" s="52">
        <f aca="true" t="shared" si="73" ref="C225:Q225">SUM(C213:C224)</f>
        <v>137301</v>
      </c>
      <c r="D225" s="52">
        <f t="shared" si="73"/>
        <v>127911</v>
      </c>
      <c r="E225" s="52">
        <f t="shared" si="73"/>
        <v>177525</v>
      </c>
      <c r="F225" s="52">
        <f t="shared" si="73"/>
        <v>128346</v>
      </c>
      <c r="G225" s="52">
        <f t="shared" si="73"/>
        <v>12347</v>
      </c>
      <c r="H225" s="52">
        <f t="shared" si="73"/>
        <v>10778</v>
      </c>
      <c r="I225" s="52">
        <f t="shared" si="73"/>
        <v>14020</v>
      </c>
      <c r="J225" s="52">
        <f t="shared" si="73"/>
        <v>10587</v>
      </c>
      <c r="K225" s="52">
        <f t="shared" si="73"/>
        <v>12347</v>
      </c>
      <c r="L225" s="52">
        <f t="shared" si="73"/>
        <v>10778</v>
      </c>
      <c r="M225" s="52">
        <f t="shared" si="73"/>
        <v>37640</v>
      </c>
      <c r="N225" s="52">
        <f t="shared" si="73"/>
        <v>183448</v>
      </c>
      <c r="O225" s="52">
        <f t="shared" si="73"/>
        <v>16461</v>
      </c>
      <c r="P225" s="52">
        <f t="shared" si="73"/>
        <v>25996</v>
      </c>
      <c r="Q225" s="52">
        <f t="shared" si="73"/>
        <v>42457</v>
      </c>
    </row>
    <row r="226" spans="1:17" ht="14.25">
      <c r="A226" s="27">
        <v>2018</v>
      </c>
      <c r="B226" s="27">
        <v>1</v>
      </c>
      <c r="C226" s="28">
        <v>11408</v>
      </c>
      <c r="D226" s="28">
        <v>10856</v>
      </c>
      <c r="E226" s="28">
        <v>12586</v>
      </c>
      <c r="F226" s="28">
        <v>9861</v>
      </c>
      <c r="G226" s="28"/>
      <c r="H226" s="28"/>
      <c r="I226" s="49"/>
      <c r="J226" s="49"/>
      <c r="K226" s="28"/>
      <c r="L226" s="28"/>
      <c r="M226" s="28">
        <v>2230</v>
      </c>
      <c r="N226" s="28">
        <v>16341</v>
      </c>
      <c r="O226" s="53">
        <f>IF(K226="","",SUM(K226,M226))</f>
      </c>
      <c r="P226" s="53">
        <f>IF(L226="","",SUM(L226,N226))</f>
      </c>
      <c r="Q226" s="53">
        <f aca="true" t="shared" si="74" ref="Q226:Q237">IF(O226="","",SUM(O226:P226))</f>
      </c>
    </row>
    <row r="227" spans="1:17" ht="14.25">
      <c r="A227" s="29"/>
      <c r="B227" s="29">
        <v>2</v>
      </c>
      <c r="C227" s="30">
        <v>11073</v>
      </c>
      <c r="D227" s="30">
        <v>10519</v>
      </c>
      <c r="E227" s="30">
        <v>12541</v>
      </c>
      <c r="F227" s="30">
        <v>7391</v>
      </c>
      <c r="G227" s="30"/>
      <c r="H227" s="30"/>
      <c r="I227" s="47"/>
      <c r="J227" s="47"/>
      <c r="K227" s="30"/>
      <c r="L227" s="30"/>
      <c r="M227" s="30">
        <v>2252</v>
      </c>
      <c r="N227" s="30">
        <v>17088</v>
      </c>
      <c r="O227" s="54">
        <f>IF(K227="","",SUM(K227,M227))</f>
      </c>
      <c r="P227" s="54">
        <f>IF(L227="","",SUM(L227,N227))</f>
      </c>
      <c r="Q227" s="54">
        <f t="shared" si="74"/>
      </c>
    </row>
    <row r="228" spans="1:17" ht="14.25">
      <c r="A228" s="29"/>
      <c r="B228" s="29">
        <v>3</v>
      </c>
      <c r="C228" s="30">
        <v>10336</v>
      </c>
      <c r="D228" s="30">
        <v>9506</v>
      </c>
      <c r="E228" s="30">
        <v>12164</v>
      </c>
      <c r="F228" s="30">
        <v>6810</v>
      </c>
      <c r="G228" s="30"/>
      <c r="H228" s="30"/>
      <c r="I228" s="47"/>
      <c r="J228" s="47"/>
      <c r="K228" s="30"/>
      <c r="L228" s="30"/>
      <c r="M228" s="30">
        <v>2310</v>
      </c>
      <c r="N228" s="30">
        <v>17238</v>
      </c>
      <c r="O228" s="54">
        <f aca="true" t="shared" si="75" ref="O228:O237">IF(K228="","",SUM(K228,M228))</f>
      </c>
      <c r="P228" s="54">
        <f aca="true" t="shared" si="76" ref="P228:P237">IF(L228="","",SUM(L228,N228))</f>
      </c>
      <c r="Q228" s="54">
        <f t="shared" si="74"/>
      </c>
    </row>
    <row r="229" spans="1:17" ht="14.25">
      <c r="A229" s="29"/>
      <c r="B229" s="29">
        <v>4</v>
      </c>
      <c r="C229" s="30">
        <v>10992</v>
      </c>
      <c r="D229" s="30">
        <v>9304</v>
      </c>
      <c r="E229" s="30">
        <v>12751</v>
      </c>
      <c r="F229" s="30">
        <v>7804</v>
      </c>
      <c r="G229" s="30"/>
      <c r="H229" s="30"/>
      <c r="I229" s="47"/>
      <c r="J229" s="47"/>
      <c r="K229" s="30"/>
      <c r="L229" s="30"/>
      <c r="M229" s="30">
        <v>2399</v>
      </c>
      <c r="N229" s="30">
        <v>16013</v>
      </c>
      <c r="O229" s="54">
        <f t="shared" si="75"/>
      </c>
      <c r="P229" s="54">
        <f t="shared" si="76"/>
      </c>
      <c r="Q229" s="54">
        <f t="shared" si="74"/>
      </c>
    </row>
    <row r="230" spans="1:17" ht="14.25">
      <c r="A230" s="29"/>
      <c r="B230" s="29" t="s">
        <v>51</v>
      </c>
      <c r="C230" s="30">
        <v>11420</v>
      </c>
      <c r="D230" s="30">
        <v>9771</v>
      </c>
      <c r="E230" s="30">
        <v>13211</v>
      </c>
      <c r="F230" s="30">
        <v>8051</v>
      </c>
      <c r="G230" s="30"/>
      <c r="H230" s="30"/>
      <c r="I230" s="47"/>
      <c r="J230" s="47"/>
      <c r="K230" s="30"/>
      <c r="L230" s="30"/>
      <c r="M230" s="30">
        <v>2373</v>
      </c>
      <c r="N230" s="30">
        <v>15972</v>
      </c>
      <c r="O230" s="54">
        <f t="shared" si="75"/>
      </c>
      <c r="P230" s="54">
        <f t="shared" si="76"/>
      </c>
      <c r="Q230" s="54">
        <f t="shared" si="74"/>
      </c>
    </row>
    <row r="231" spans="1:17" ht="14.25">
      <c r="A231" s="29"/>
      <c r="B231" s="29" t="s">
        <v>45</v>
      </c>
      <c r="C231" s="30"/>
      <c r="D231" s="30"/>
      <c r="E231" s="30"/>
      <c r="F231" s="30"/>
      <c r="G231" s="30"/>
      <c r="H231" s="30"/>
      <c r="I231" s="47"/>
      <c r="J231" s="47"/>
      <c r="K231" s="30"/>
      <c r="L231" s="30"/>
      <c r="M231" s="30"/>
      <c r="N231" s="30"/>
      <c r="O231" s="54">
        <f t="shared" si="75"/>
      </c>
      <c r="P231" s="54">
        <f t="shared" si="76"/>
      </c>
      <c r="Q231" s="54">
        <f t="shared" si="74"/>
      </c>
    </row>
    <row r="232" spans="1:17" ht="14.25">
      <c r="A232" s="29"/>
      <c r="B232" s="29" t="s">
        <v>46</v>
      </c>
      <c r="C232" s="30"/>
      <c r="D232" s="30"/>
      <c r="E232" s="30"/>
      <c r="F232" s="30"/>
      <c r="G232" s="30"/>
      <c r="H232" s="30"/>
      <c r="I232" s="47"/>
      <c r="J232" s="47"/>
      <c r="K232" s="30"/>
      <c r="L232" s="30"/>
      <c r="M232" s="30"/>
      <c r="N232" s="30"/>
      <c r="O232" s="54">
        <f t="shared" si="75"/>
      </c>
      <c r="P232" s="54">
        <f t="shared" si="76"/>
      </c>
      <c r="Q232" s="54">
        <f t="shared" si="74"/>
      </c>
    </row>
    <row r="233" spans="1:17" ht="14.25">
      <c r="A233" s="29"/>
      <c r="B233" s="29" t="s">
        <v>47</v>
      </c>
      <c r="C233" s="30"/>
      <c r="D233" s="30"/>
      <c r="E233" s="30"/>
      <c r="F233" s="30"/>
      <c r="G233" s="30"/>
      <c r="H233" s="30"/>
      <c r="I233" s="47"/>
      <c r="J233" s="47"/>
      <c r="K233" s="30"/>
      <c r="L233" s="30"/>
      <c r="M233" s="30"/>
      <c r="N233" s="30"/>
      <c r="O233" s="54">
        <f t="shared" si="75"/>
      </c>
      <c r="P233" s="54">
        <f t="shared" si="76"/>
      </c>
      <c r="Q233" s="54">
        <f t="shared" si="74"/>
      </c>
    </row>
    <row r="234" spans="1:17" ht="14.25">
      <c r="A234" s="29"/>
      <c r="B234" s="29" t="s">
        <v>48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54">
        <f t="shared" si="75"/>
      </c>
      <c r="P234" s="54">
        <f t="shared" si="76"/>
      </c>
      <c r="Q234" s="54">
        <f t="shared" si="74"/>
      </c>
    </row>
    <row r="235" spans="1:17" ht="14.25">
      <c r="A235" s="29"/>
      <c r="B235" s="29" t="s">
        <v>49</v>
      </c>
      <c r="C235" s="30"/>
      <c r="D235" s="30"/>
      <c r="E235" s="30"/>
      <c r="F235" s="30"/>
      <c r="G235" s="30"/>
      <c r="H235" s="30"/>
      <c r="I235" s="47"/>
      <c r="J235" s="47"/>
      <c r="K235" s="30"/>
      <c r="L235" s="30"/>
      <c r="M235" s="30"/>
      <c r="N235" s="30"/>
      <c r="O235" s="54">
        <f t="shared" si="75"/>
      </c>
      <c r="P235" s="54">
        <f t="shared" si="76"/>
      </c>
      <c r="Q235" s="54">
        <f t="shared" si="74"/>
      </c>
    </row>
    <row r="236" spans="1:17" ht="14.25">
      <c r="A236" s="29"/>
      <c r="B236" s="29" t="s">
        <v>50</v>
      </c>
      <c r="C236" s="30"/>
      <c r="D236" s="30"/>
      <c r="E236" s="30"/>
      <c r="F236" s="30"/>
      <c r="G236" s="30"/>
      <c r="H236" s="30"/>
      <c r="I236" s="47"/>
      <c r="J236" s="47"/>
      <c r="K236" s="30"/>
      <c r="L236" s="30"/>
      <c r="M236" s="30"/>
      <c r="N236" s="30"/>
      <c r="O236" s="54">
        <f t="shared" si="75"/>
      </c>
      <c r="P236" s="54">
        <f t="shared" si="76"/>
      </c>
      <c r="Q236" s="54">
        <f t="shared" si="74"/>
      </c>
    </row>
    <row r="237" spans="1:17" ht="14.25">
      <c r="A237" s="29"/>
      <c r="B237" s="43" t="s">
        <v>25</v>
      </c>
      <c r="C237" s="32"/>
      <c r="D237" s="32"/>
      <c r="E237" s="32"/>
      <c r="F237" s="32"/>
      <c r="G237" s="32"/>
      <c r="H237" s="32"/>
      <c r="I237" s="48"/>
      <c r="J237" s="48"/>
      <c r="K237" s="32"/>
      <c r="L237" s="32"/>
      <c r="M237" s="32"/>
      <c r="N237" s="32"/>
      <c r="O237" s="55">
        <f t="shared" si="75"/>
      </c>
      <c r="P237" s="55">
        <f t="shared" si="76"/>
      </c>
      <c r="Q237" s="55">
        <f t="shared" si="74"/>
      </c>
    </row>
    <row r="238" spans="1:17" ht="14.25">
      <c r="A238" s="41"/>
      <c r="B238" s="42" t="s">
        <v>34</v>
      </c>
      <c r="C238" s="52">
        <f aca="true" t="shared" si="77" ref="C238:Q238">SUM(C226:C237)</f>
        <v>55229</v>
      </c>
      <c r="D238" s="52">
        <f t="shared" si="77"/>
        <v>49956</v>
      </c>
      <c r="E238" s="52">
        <f t="shared" si="77"/>
        <v>63253</v>
      </c>
      <c r="F238" s="52">
        <f t="shared" si="77"/>
        <v>39917</v>
      </c>
      <c r="G238" s="52">
        <f t="shared" si="77"/>
        <v>0</v>
      </c>
      <c r="H238" s="52">
        <f t="shared" si="77"/>
        <v>0</v>
      </c>
      <c r="I238" s="52">
        <f t="shared" si="77"/>
        <v>0</v>
      </c>
      <c r="J238" s="52">
        <f t="shared" si="77"/>
        <v>0</v>
      </c>
      <c r="K238" s="52">
        <f t="shared" si="77"/>
        <v>0</v>
      </c>
      <c r="L238" s="52">
        <f t="shared" si="77"/>
        <v>0</v>
      </c>
      <c r="M238" s="52">
        <f t="shared" si="77"/>
        <v>11564</v>
      </c>
      <c r="N238" s="52">
        <f t="shared" si="77"/>
        <v>82652</v>
      </c>
      <c r="O238" s="52">
        <f t="shared" si="77"/>
        <v>0</v>
      </c>
      <c r="P238" s="52">
        <f t="shared" si="77"/>
        <v>0</v>
      </c>
      <c r="Q238" s="52">
        <f t="shared" si="77"/>
        <v>0</v>
      </c>
    </row>
    <row r="239" spans="1:17" ht="14.25">
      <c r="A239" s="45"/>
      <c r="B239" s="23" t="s">
        <v>8</v>
      </c>
      <c r="C239" s="45" t="s">
        <v>9</v>
      </c>
      <c r="D239" s="45"/>
      <c r="E239" s="45"/>
      <c r="F239" s="45"/>
      <c r="G239" s="45"/>
      <c r="H239" s="45"/>
      <c r="I239" s="45"/>
      <c r="J239" s="45"/>
      <c r="K239" s="45"/>
      <c r="L239" s="45"/>
      <c r="M239" s="23" t="s">
        <v>20</v>
      </c>
      <c r="N239" s="40" t="s">
        <v>10</v>
      </c>
      <c r="O239" s="40"/>
      <c r="P239" s="40"/>
      <c r="Q239" s="45"/>
    </row>
    <row r="240" spans="2:14" ht="14.25">
      <c r="B240" s="5" t="s">
        <v>11</v>
      </c>
      <c r="C240" s="4" t="s">
        <v>12</v>
      </c>
      <c r="M240" s="5" t="s">
        <v>21</v>
      </c>
      <c r="N240" s="4" t="s">
        <v>13</v>
      </c>
    </row>
    <row r="241" ht="14.25">
      <c r="B241" s="5"/>
    </row>
  </sheetData>
  <sheetProtection/>
  <printOptions horizontalCentered="1"/>
  <pageMargins left="0.7874015748031497" right="0.7874015748031497" top="0.7874015748031497" bottom="0.2362204724409449" header="0.3937007874015748" footer="0.1968503937007874"/>
  <pageSetup fitToHeight="1" fitToWidth="1" horizontalDpi="600" verticalDpi="600" orientation="portrait" paperSize="9" scale="97" r:id="rId2"/>
  <ignoredErrors>
    <ignoredError sqref="I7:J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Chemical Fibers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arai</cp:lastModifiedBy>
  <cp:lastPrinted>2012-03-29T09:03:25Z</cp:lastPrinted>
  <dcterms:created xsi:type="dcterms:W3CDTF">2012-02-07T09:04:28Z</dcterms:created>
  <dcterms:modified xsi:type="dcterms:W3CDTF">2018-06-25T01:11:05Z</dcterms:modified>
  <cp:category/>
  <cp:version/>
  <cp:contentType/>
  <cp:contentStatus/>
</cp:coreProperties>
</file>